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ww\pubs\compstats\2015\"/>
    </mc:Choice>
  </mc:AlternateContent>
  <bookViews>
    <workbookView xWindow="0" yWindow="0" windowWidth="18915" windowHeight="10005" tabRatio="801"/>
  </bookViews>
  <sheets>
    <sheet name="Introduction" sheetId="9" r:id="rId1"/>
    <sheet name="Visits" sheetId="1" r:id="rId2"/>
    <sheet name="Circ by Format" sheetId="2" r:id="rId3"/>
    <sheet name="Circ by Category" sheetId="10" r:id="rId4"/>
    <sheet name="Reg. Borrower" sheetId="3" r:id="rId5"/>
    <sheet name="Program Attend" sheetId="4" r:id="rId6"/>
    <sheet name="Reference" sheetId="5" r:id="rId7"/>
    <sheet name="Computer Use" sheetId="6" r:id="rId8"/>
  </sheets>
  <definedNames>
    <definedName name="_xlnm._FilterDatabase" localSheetId="3" hidden="1">'Circ by Category'!$A$1:$I$49</definedName>
    <definedName name="_xlnm._FilterDatabase" localSheetId="2" hidden="1">'Circ by Format'!$A$1:$H$49</definedName>
    <definedName name="_xlnm._FilterDatabase" localSheetId="7" hidden="1">'Computer Use'!$A$1:$E$49</definedName>
    <definedName name="_xlnm._FilterDatabase" localSheetId="5" hidden="1">'Program Attend'!$A$1:$M$49</definedName>
    <definedName name="_xlnm._FilterDatabase" localSheetId="6" hidden="1">Reference!$A$1:$E$49</definedName>
    <definedName name="_xlnm._FilterDatabase" localSheetId="4" hidden="1">'Reg. Borrower'!$A$1:$E$49</definedName>
    <definedName name="_xlnm._FilterDatabase" localSheetId="1" hidden="1">Visits!$A$1:$E$49</definedName>
  </definedNames>
  <calcPr calcId="152511"/>
</workbook>
</file>

<file path=xl/calcChain.xml><?xml version="1.0" encoding="utf-8"?>
<calcChain xmlns="http://schemas.openxmlformats.org/spreadsheetml/2006/main">
  <c r="E3" i="3" l="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2" i="3"/>
  <c r="C53" i="10" l="1"/>
  <c r="C52" i="10"/>
  <c r="C51" i="10"/>
  <c r="I51" i="10" s="1"/>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2" i="10"/>
  <c r="I52" i="10" l="1"/>
  <c r="I53" i="10"/>
  <c r="H2" i="2"/>
  <c r="C51" i="1"/>
  <c r="E51" i="1" s="1"/>
  <c r="C52" i="1"/>
  <c r="D52" i="1"/>
  <c r="C53" i="1"/>
  <c r="D53" i="1"/>
  <c r="C51" i="3"/>
  <c r="C52" i="3"/>
  <c r="C53" i="3"/>
  <c r="E51" i="5" l="1"/>
  <c r="E51" i="6"/>
  <c r="E53" i="6" l="1"/>
  <c r="D53" i="6"/>
  <c r="E52" i="6"/>
  <c r="D52" i="6"/>
  <c r="D52" i="5"/>
  <c r="E52" i="5"/>
  <c r="D53" i="5"/>
  <c r="E53" i="5"/>
  <c r="C53" i="6"/>
  <c r="C52" i="6"/>
  <c r="D51" i="6"/>
  <c r="C51"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C53" i="5" l="1"/>
  <c r="C52" i="5"/>
  <c r="D51" i="5"/>
  <c r="C51"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K53" i="4" l="1"/>
  <c r="J53" i="4"/>
  <c r="C53" i="4"/>
  <c r="C52" i="4"/>
  <c r="C51" i="4"/>
  <c r="M51" i="4" s="1"/>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M2" i="4"/>
  <c r="M53" i="4" l="1"/>
  <c r="M52" i="4"/>
  <c r="D53" i="3"/>
  <c r="D52" i="3"/>
  <c r="D51" i="3"/>
  <c r="E51" i="3" s="1"/>
  <c r="C53" i="2"/>
  <c r="C52" i="2"/>
  <c r="E53" i="3" l="1"/>
  <c r="E52" i="3"/>
  <c r="C51" i="2"/>
  <c r="H51" i="2" s="1"/>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53" i="2"/>
  <c r="H52" i="2" l="1"/>
  <c r="E49"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2" i="1"/>
  <c r="E53" i="1" l="1"/>
  <c r="E52" i="1"/>
</calcChain>
</file>

<file path=xl/sharedStrings.xml><?xml version="1.0" encoding="utf-8"?>
<sst xmlns="http://schemas.openxmlformats.org/spreadsheetml/2006/main" count="794" uniqueCount="140">
  <si>
    <t>Location</t>
  </si>
  <si>
    <t>ASHAWAY FREE LIBRARY</t>
  </si>
  <si>
    <t>BARRINGTON PUBLIC LIBRARY</t>
  </si>
  <si>
    <t>BROWNELL LIBRARY, HOME OF LITTLE COMPTON</t>
  </si>
  <si>
    <t>CENTRAL FALLS FREE PUBLIC LIBRARY</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</si>
  <si>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</si>
  <si>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</si>
  <si>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</si>
  <si>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</si>
  <si>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</si>
  <si>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</si>
  <si>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</si>
  <si>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</si>
  <si>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</si>
  <si>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ESSEX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</si>
  <si>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</si>
  <si>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</si>
  <si>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</si>
  <si>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</si>
  <si>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</si>
  <si>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</si>
  <si>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</si>
  <si>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</si>
  <si>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</si>
  <si>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</si>
  <si>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</si>
  <si>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</si>
  <si>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LOUTTIT MEMORIAL LIBRARY</t>
  </si>
  <si>
    <t>MARIAN J. MOHR MEMORIAL LIBRARY</t>
  </si>
  <si>
    <t>MAURY LOONTJENS MEMORIAL LIBRARY (NARRAGANSETT)</t>
  </si>
  <si>
    <t>MIDDLETOWN PUBLIC LIBRARY</t>
  </si>
  <si>
    <t>NEWPORT PUBLIC LIBRARY</t>
  </si>
  <si>
    <t>NORTH KINGSTOWN FREE LIBRARY</t>
  </si>
  <si>
    <t>NORTH PROVIDENCE UNION FREE</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</si>
  <si>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</si>
  <si>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</si>
  <si>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</si>
  <si>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</si>
  <si>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</si>
  <si>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</si>
  <si>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</si>
  <si>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</si>
  <si>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</si>
  <si>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</si>
  <si>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WARWICK PUBLIC LIBRARY</t>
  </si>
  <si>
    <t>WEST WARWICK PUBLIC LIBRARY</t>
  </si>
  <si>
    <t>WESTERLY PUBLIC LIBRARY</t>
  </si>
  <si>
    <t>WILLETT FREE LIBRARY</t>
  </si>
  <si>
    <t>WOONSOCKET HARRIS PUBLIC LIBRARY</t>
  </si>
  <si>
    <t>Total</t>
  </si>
  <si>
    <t>Median</t>
  </si>
  <si>
    <t>Population</t>
  </si>
  <si>
    <t>Total Library Visits per Year</t>
  </si>
  <si>
    <t>Library Visits Per Capita</t>
  </si>
  <si>
    <t>Print</t>
  </si>
  <si>
    <t>AV</t>
  </si>
  <si>
    <t>Other Formats</t>
  </si>
  <si>
    <t>Total Circulation</t>
  </si>
  <si>
    <t xml:space="preserve"> Population</t>
  </si>
  <si>
    <t>Total Circulation Per Capita</t>
  </si>
  <si>
    <t># of Registered Borrowers</t>
  </si>
  <si>
    <t>Pre-School Program Attendance</t>
  </si>
  <si>
    <t>School Age Program Attendance</t>
  </si>
  <si>
    <t>Children's Program Attendance</t>
  </si>
  <si>
    <t>YA Program Attendance</t>
  </si>
  <si>
    <t>Adult Program Attendance</t>
  </si>
  <si>
    <t>Family Program Attendance</t>
  </si>
  <si>
    <t>Elderly Program Attendance</t>
  </si>
  <si>
    <t>General Program Attendance</t>
  </si>
  <si>
    <t>Total Attendance at Library Programs</t>
  </si>
  <si>
    <t>Total Attendance Per Capita</t>
  </si>
  <si>
    <t>Reference Transactions Per Capita</t>
  </si>
  <si>
    <t xml:space="preserve">Total Reference Transactions </t>
  </si>
  <si>
    <t>Users of Public Computers</t>
  </si>
  <si>
    <t>Users of Public Computers Per Capita</t>
  </si>
  <si>
    <t>Worksheet Contents</t>
  </si>
  <si>
    <t xml:space="preserve">Visits </t>
  </si>
  <si>
    <t>Reg. Borrower</t>
  </si>
  <si>
    <t>Program Attend</t>
  </si>
  <si>
    <t>Reference</t>
  </si>
  <si>
    <t>Computer Use</t>
  </si>
  <si>
    <t>Tab Title</t>
  </si>
  <si>
    <t>City</t>
  </si>
  <si>
    <t>HOPKINTON</t>
  </si>
  <si>
    <t>BARRINGTON</t>
  </si>
  <si>
    <t>LITTLE COMPTON</t>
  </si>
  <si>
    <t>CENTRAL FALLS</t>
  </si>
  <si>
    <t>RICHMOND</t>
  </si>
  <si>
    <t>COVENTRY</t>
  </si>
  <si>
    <t>CRANSTON</t>
  </si>
  <si>
    <t>CHARLESTOWN</t>
  </si>
  <si>
    <t>CUMBERLAND</t>
  </si>
  <si>
    <t>NORTH KINGSTOWN</t>
  </si>
  <si>
    <t>EAST GREENWICH</t>
  </si>
  <si>
    <t>EAST PROVIDENCE</t>
  </si>
  <si>
    <t>SMITHFIELD</t>
  </si>
  <si>
    <t>TIVERTON</t>
  </si>
  <si>
    <t>EXETER</t>
  </si>
  <si>
    <t>WARREN</t>
  </si>
  <si>
    <t>GLOCESTER</t>
  </si>
  <si>
    <t>SCITUATE</t>
  </si>
  <si>
    <t>NEW SHOREHAM</t>
  </si>
  <si>
    <t>JAMESTOWN</t>
  </si>
  <si>
    <t>BURRILLVILLE</t>
  </si>
  <si>
    <t>FOSTER</t>
  </si>
  <si>
    <t>LINCOLN</t>
  </si>
  <si>
    <t>WEST GREENWICH</t>
  </si>
  <si>
    <t>JOHNSTON</t>
  </si>
  <si>
    <t>NARRAGANSETT</t>
  </si>
  <si>
    <t>MIDDLETOWN</t>
  </si>
  <si>
    <t>NEWPORT</t>
  </si>
  <si>
    <t>NORTH PROVIDENCE</t>
  </si>
  <si>
    <t>NORTH SMITHFIELD</t>
  </si>
  <si>
    <t>PASCOAG</t>
  </si>
  <si>
    <t>PAWTUCKET</t>
  </si>
  <si>
    <t>WARWICK</t>
  </si>
  <si>
    <t>PORTSMOUTH</t>
  </si>
  <si>
    <t>PROVIDENCE</t>
  </si>
  <si>
    <t>BRISTOL</t>
  </si>
  <si>
    <t>SOUTH KINGSTOWN</t>
  </si>
  <si>
    <t>WEST WARWICK</t>
  </si>
  <si>
    <t>WESTERLY</t>
  </si>
  <si>
    <t>WOONSOCKET</t>
  </si>
  <si>
    <t/>
  </si>
  <si>
    <t>Total Library Visits Per Year and Visits Per Capita</t>
  </si>
  <si>
    <t xml:space="preserve">Total Circulation by Format and Total Circulation Per Capita </t>
  </si>
  <si>
    <t>Total Number of Registered Borroowers and Total Borrowers Per Capita</t>
  </si>
  <si>
    <t>Program Attendance by Population Group and Total Program Attendance Per Capita</t>
  </si>
  <si>
    <t>Total Reference Transactions Per Year and Total Reference Transactions Per Capita</t>
  </si>
  <si>
    <t>Total Computer Use Transactions Per Year and Total Computer Use Transactions Per Capita</t>
  </si>
  <si>
    <t>Worksheet Description</t>
  </si>
  <si>
    <t xml:space="preserve">Total Circulation by Category and Total Circulation Per Capita </t>
  </si>
  <si>
    <t>Circ by Format</t>
  </si>
  <si>
    <t>Circ by Category</t>
  </si>
  <si>
    <t>Adult's Materials</t>
  </si>
  <si>
    <t>Children's Materials</t>
  </si>
  <si>
    <t>Electronic Materials</t>
  </si>
  <si>
    <t>Other Categories</t>
  </si>
  <si>
    <t>% of Population who are Borrowers</t>
  </si>
  <si>
    <t>State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</si>
</sst>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lt;=9999999]###\-####;\(###\)\ ###\-####"/>
    <numFmt numFmtId="165" formatCode="[&lt;=999999999999999]###\-####;\(###\)\ ###\-####\ \x#####"/>
    <numFmt numFmtId="166" formatCode="[&lt;=99999]00000;[&lt;=999999999]00000\-0000"/>
    <numFmt numFmtId="167" formatCode="_(* #,##0_);_(* \(#,##0\);_(* &quot;-&quot;??_);_(@_)"/>
    <numFmt numFmtId="168" formatCode="#,##0.0"/>
    <numFmt numFmtId="169" formatCode="0.0"/>
  </numFmts>
  <fonts count="28" x14ac:knownFonts="1">
    <font>
      <sz val="10"/>
      <name val="Arial"/>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name val="Calibri"/>
      <family val="2"/>
      <scheme val="minor"/>
    </font>
    <font>
      <sz val="11"/>
      <name val="Calibri"/>
      <family val="2"/>
      <scheme val="minor"/>
    </font>
    <font>
      <sz val="11"/>
      <color indexed="8"/>
      <name val="Calibri"/>
      <family val="2"/>
      <scheme val="minor"/>
    </font>
    <font>
      <sz val="10"/>
      <name val="Calibri"/>
      <family val="2"/>
      <scheme val="minor"/>
    </font>
    <font>
      <u/>
      <sz val="10"/>
      <color theme="10"/>
      <name val="Arial"/>
      <family val="2"/>
    </font>
    <font>
      <u/>
      <sz val="10"/>
      <color theme="10"/>
      <name val="Calibri"/>
      <family val="2"/>
      <scheme val="minor"/>
    </font>
    <font>
      <sz val="11"/>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7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8" fontId="19" fillId="0" borderId="0" applyFont="0" applyFill="0" applyBorder="0" applyAlignment="0" applyProtection="0"/>
    <xf numFmtId="10" fontId="19" fillId="0" borderId="0" applyFont="0" applyFill="0" applyBorder="0" applyAlignment="0" applyProtection="0"/>
    <xf numFmtId="4" fontId="19" fillId="0" borderId="0" applyFont="0" applyFill="0" applyBorder="0" applyAlignment="0" applyProtection="0"/>
    <xf numFmtId="14" fontId="19" fillId="0" borderId="0" applyFont="0" applyFill="0" applyBorder="0" applyAlignment="0" applyProtection="0"/>
    <xf numFmtId="20" fontId="19" fillId="0" borderId="0" applyFont="0" applyFill="0" applyBorder="0" applyAlignment="0" applyProtection="0"/>
    <xf numFmtId="22" fontId="19" fillId="0" borderId="0" applyFont="0" applyFill="0" applyBorder="0" applyAlignment="0" applyProtection="0"/>
    <xf numFmtId="15" fontId="19" fillId="0" borderId="0" applyFont="0" applyFill="0" applyBorder="0" applyAlignment="0" applyProtection="0"/>
    <xf numFmtId="15" fontId="19" fillId="0" borderId="0" applyFont="0" applyFill="0" applyBorder="0" applyAlignment="0" applyProtection="0"/>
    <xf numFmtId="19" fontId="19" fillId="0" borderId="0" applyFont="0" applyFill="0" applyBorder="0" applyAlignment="0" applyProtection="0"/>
    <xf numFmtId="18" fontId="19" fillId="0" borderId="0" applyFont="0" applyFill="0" applyBorder="0" applyAlignment="0" applyProtection="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164" fontId="19" fillId="0" borderId="0" applyFont="0" applyFill="0" applyBorder="0" applyAlignment="0" applyProtection="0"/>
    <xf numFmtId="165" fontId="19"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44">
    <xf numFmtId="0" fontId="0" fillId="0" borderId="0" xfId="0"/>
    <xf numFmtId="3" fontId="21" fillId="0" borderId="10" xfId="44" applyNumberFormat="1" applyFont="1" applyBorder="1" applyAlignment="1"/>
    <xf numFmtId="167" fontId="22" fillId="0" borderId="10" xfId="60" applyNumberFormat="1" applyFont="1" applyFill="1" applyBorder="1" applyAlignment="1"/>
    <xf numFmtId="167" fontId="22" fillId="0" borderId="10" xfId="60" applyNumberFormat="1" applyFont="1" applyFill="1" applyBorder="1" applyAlignment="1">
      <alignment horizontal="right"/>
    </xf>
    <xf numFmtId="3" fontId="21" fillId="0" borderId="10" xfId="0" applyNumberFormat="1" applyFont="1" applyBorder="1"/>
    <xf numFmtId="0" fontId="21" fillId="0" borderId="10" xfId="0" applyFont="1" applyBorder="1"/>
    <xf numFmtId="0" fontId="23" fillId="0" borderId="0" xfId="0" applyFont="1"/>
    <xf numFmtId="0" fontId="21" fillId="0" borderId="0" xfId="0" applyFont="1" applyBorder="1"/>
    <xf numFmtId="0" fontId="21" fillId="0" borderId="0" xfId="0" applyFont="1"/>
    <xf numFmtId="0" fontId="21" fillId="0" borderId="0" xfId="0" applyFont="1" applyAlignment="1">
      <alignment wrapText="1"/>
    </xf>
    <xf numFmtId="3" fontId="21" fillId="0" borderId="10" xfId="44" applyNumberFormat="1" applyFont="1" applyBorder="1"/>
    <xf numFmtId="0" fontId="21" fillId="0" borderId="0" xfId="0" applyFont="1" applyAlignment="1">
      <alignment horizontal="center" wrapText="1"/>
    </xf>
    <xf numFmtId="0" fontId="0" fillId="0" borderId="0" xfId="0" applyAlignment="1">
      <alignment horizontal="center" wrapText="1"/>
    </xf>
    <xf numFmtId="3" fontId="21" fillId="0" borderId="10" xfId="55" applyNumberFormat="1" applyFont="1" applyBorder="1" applyAlignment="1">
      <alignment horizontal="right" vertical="center"/>
    </xf>
    <xf numFmtId="0" fontId="23" fillId="0" borderId="0" xfId="0" applyFont="1" applyAlignment="1">
      <alignment wrapText="1"/>
    </xf>
    <xf numFmtId="4" fontId="21" fillId="0" borderId="10" xfId="44" applyNumberFormat="1" applyFont="1" applyBorder="1"/>
    <xf numFmtId="0" fontId="20" fillId="0" borderId="0" xfId="0" applyFont="1"/>
    <xf numFmtId="0" fontId="25" fillId="0" borderId="0" xfId="61" applyFont="1"/>
    <xf numFmtId="0" fontId="0" fillId="0" borderId="0" xfId="0" applyBorder="1"/>
    <xf numFmtId="168" fontId="21" fillId="0" borderId="10" xfId="44" applyNumberFormat="1" applyFont="1" applyBorder="1"/>
    <xf numFmtId="0" fontId="21" fillId="0" borderId="0" xfId="0" applyFont="1" applyFill="1" applyBorder="1"/>
    <xf numFmtId="0" fontId="21" fillId="33" borderId="0" xfId="0" applyFont="1" applyFill="1" applyBorder="1"/>
    <xf numFmtId="169" fontId="21" fillId="0" borderId="10" xfId="0" applyNumberFormat="1" applyFont="1" applyBorder="1"/>
    <xf numFmtId="0" fontId="21" fillId="33" borderId="0" xfId="0" applyFont="1" applyFill="1"/>
    <xf numFmtId="0" fontId="21" fillId="0" borderId="0" xfId="55" applyFont="1" applyBorder="1" applyAlignment="1">
      <alignment horizontal="left" vertical="center"/>
    </xf>
    <xf numFmtId="0" fontId="0" fillId="0" borderId="0" xfId="0"/>
    <xf numFmtId="0" fontId="21" fillId="0" borderId="0" xfId="0" applyFont="1"/>
    <xf numFmtId="0" fontId="21" fillId="0" borderId="10" xfId="55" applyFont="1" applyBorder="1" applyAlignment="1">
      <alignment horizontal="left" vertical="center"/>
    </xf>
    <xf numFmtId="0" fontId="0" fillId="0" borderId="0" xfId="0"/>
    <xf numFmtId="0" fontId="21" fillId="0" borderId="10" xfId="55" applyFont="1" applyBorder="1" applyAlignment="1">
      <alignment horizontal="left" vertical="center"/>
    </xf>
    <xf numFmtId="0" fontId="0" fillId="0" borderId="0" xfId="0"/>
    <xf numFmtId="0" fontId="21" fillId="0" borderId="0" xfId="0" applyFont="1"/>
    <xf numFmtId="3" fontId="21" fillId="0" borderId="10" xfId="44" applyNumberFormat="1" applyFont="1" applyBorder="1" applyAlignment="1"/>
    <xf numFmtId="3" fontId="21" fillId="0" borderId="10" xfId="0" applyNumberFormat="1" applyFont="1" applyBorder="1"/>
    <xf numFmtId="0" fontId="21" fillId="0" borderId="10" xfId="55" applyFont="1" applyBorder="1" applyAlignment="1">
      <alignment horizontal="left" vertical="center"/>
    </xf>
    <xf numFmtId="3" fontId="21" fillId="0" borderId="10" xfId="44" applyNumberFormat="1" applyFont="1" applyBorder="1"/>
    <xf numFmtId="0" fontId="20" fillId="34" borderId="10" xfId="0" applyFont="1" applyFill="1" applyBorder="1" applyAlignment="1">
      <alignment horizontal="center" wrapText="1"/>
    </xf>
    <xf numFmtId="0" fontId="20" fillId="34" borderId="10" xfId="0" applyFont="1" applyFill="1" applyBorder="1" applyAlignment="1">
      <alignment horizontal="left"/>
    </xf>
    <xf numFmtId="0" fontId="20" fillId="34" borderId="10" xfId="0" applyFont="1" applyFill="1" applyBorder="1" applyAlignment="1">
      <alignment horizontal="left" wrapText="1"/>
    </xf>
    <xf numFmtId="0" fontId="26" fillId="0" borderId="0" xfId="0" applyFont="1"/>
    <xf numFmtId="0" fontId="27" fillId="0" borderId="0" xfId="61" applyFont="1"/>
    <xf numFmtId="169" fontId="20" fillId="34" borderId="10" xfId="0" applyNumberFormat="1" applyFont="1" applyFill="1" applyBorder="1" applyAlignment="1">
      <alignment horizontal="center" wrapText="1"/>
    </xf>
    <xf numFmtId="169" fontId="21" fillId="0" borderId="10" xfId="44" applyNumberFormat="1" applyFont="1" applyBorder="1"/>
    <xf numFmtId="169" fontId="0" fillId="0" borderId="0" xfId="0" applyNumberFormat="1"/>
  </cellXfs>
  <cellStyles count="76">
    <cellStyle name="20% - Accent1" xfId="19" builtinId="30" customBuiltin="1"/>
    <cellStyle name="20% - Accent1 2" xfId="64"/>
    <cellStyle name="20% - Accent2" xfId="23" builtinId="34" customBuiltin="1"/>
    <cellStyle name="20% - Accent2 2" xfId="66"/>
    <cellStyle name="20% - Accent3" xfId="27" builtinId="38" customBuiltin="1"/>
    <cellStyle name="20% - Accent3 2" xfId="68"/>
    <cellStyle name="20% - Accent4" xfId="31" builtinId="42" customBuiltin="1"/>
    <cellStyle name="20% - Accent4 2" xfId="70"/>
    <cellStyle name="20% - Accent5" xfId="35" builtinId="46" customBuiltin="1"/>
    <cellStyle name="20% - Accent5 2" xfId="72"/>
    <cellStyle name="20% - Accent6" xfId="39" builtinId="50" customBuiltin="1"/>
    <cellStyle name="20% - Accent6 2" xfId="74"/>
    <cellStyle name="40% - Accent1" xfId="20" builtinId="31" customBuiltin="1"/>
    <cellStyle name="40% - Accent1 2" xfId="65"/>
    <cellStyle name="40% - Accent2" xfId="24" builtinId="35" customBuiltin="1"/>
    <cellStyle name="40% - Accent2 2" xfId="67"/>
    <cellStyle name="40% - Accent3" xfId="28" builtinId="39" customBuiltin="1"/>
    <cellStyle name="40% - Accent3 2" xfId="69"/>
    <cellStyle name="40% - Accent4" xfId="32" builtinId="43" customBuiltin="1"/>
    <cellStyle name="40% - Accent4 2" xfId="71"/>
    <cellStyle name="40% - Accent5" xfId="36" builtinId="47" customBuiltin="1"/>
    <cellStyle name="40% - Accent5 2" xfId="73"/>
    <cellStyle name="40% - Accent6" xfId="40" builtinId="51" customBuiltin="1"/>
    <cellStyle name="40% - Accent6 2" xfId="7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60" builtinId="3"/>
    <cellStyle name="Comma 2" xfId="6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61"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Note 2" xfId="63"/>
    <cellStyle name="Output" xfId="10" builtinId="21" customBuiltin="1"/>
    <cellStyle name="sCurrency" xfId="45"/>
    <cellStyle name="sDate" xfId="50"/>
    <cellStyle name="sDecimal" xfId="43"/>
    <cellStyle name="sInteger" xfId="44"/>
    <cellStyle name="sLongDate" xfId="51"/>
    <cellStyle name="sLongTime" xfId="53"/>
    <cellStyle name="sMediumDate" xfId="52"/>
    <cellStyle name="sMediumTime" xfId="54"/>
    <cellStyle name="sNumber" xfId="42"/>
    <cellStyle name="sPercent" xfId="46"/>
    <cellStyle name="sPhone" xfId="57"/>
    <cellStyle name="sPhoneExt" xfId="58"/>
    <cellStyle name="sRichText" xfId="56"/>
    <cellStyle name="sShortDate" xfId="48"/>
    <cellStyle name="sShortTime" xfId="49"/>
    <cellStyle name="sStandard" xfId="47"/>
    <cellStyle name="sText" xfId="55"/>
    <cellStyle name="sZip" xfId="59"/>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0</xdr:rowOff>
    </xdr:from>
    <xdr:to>
      <xdr:col>6</xdr:col>
      <xdr:colOff>590551</xdr:colOff>
      <xdr:row>30</xdr:row>
      <xdr:rowOff>190499</xdr:rowOff>
    </xdr:to>
    <xdr:sp macro="" textlink="">
      <xdr:nvSpPr>
        <xdr:cNvPr id="2" name="TextBox 1"/>
        <xdr:cNvSpPr txBox="1"/>
      </xdr:nvSpPr>
      <xdr:spPr>
        <a:xfrm>
          <a:off x="9526" y="0"/>
          <a:ext cx="8039100" cy="534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 INFORMATION ABOUT 2015 ANNUAL REPORT</a:t>
          </a:r>
          <a:r>
            <a:rPr lang="en-US" sz="1100" b="1" baseline="0"/>
            <a:t> DATA</a:t>
          </a:r>
        </a:p>
        <a:p>
          <a:r>
            <a:rPr lang="en-US" sz="1100" baseline="0"/>
            <a:t>Release Date: April 8, 2016</a:t>
          </a:r>
        </a:p>
        <a:p>
          <a:endParaRPr lang="en-US" sz="1100" baseline="0"/>
        </a:p>
        <a:p>
          <a:r>
            <a:rPr lang="en-US" sz="1100" baseline="0"/>
            <a:t>This spreadsheet contains data collected through the 2015 Annual Report Survey for Rhode Island Public Libraries and is made available by the Office of Library and Information Services for further analysis. The data reflects FY2015 (July 1, 2014 - June 30, 2015; the deadline for the report submission was September 15, 2015).</a:t>
          </a:r>
        </a:p>
        <a:p>
          <a:endParaRPr lang="en-US" sz="1100" baseline="0"/>
        </a:p>
        <a:p>
          <a:r>
            <a:rPr lang="en-US" sz="1100" b="1" baseline="0"/>
            <a:t>A note on the per capita calculations found in this report: </a:t>
          </a:r>
        </a:p>
        <a:p>
          <a:r>
            <a:rPr lang="en-US" sz="1100" b="0" i="0">
              <a:solidFill>
                <a:schemeClr val="dk1"/>
              </a:solidFill>
              <a:effectLst/>
              <a:latin typeface="+mn-lt"/>
              <a:ea typeface="+mn-ea"/>
              <a:cs typeface="+mn-cs"/>
            </a:rPr>
            <a:t>Several Rhode Island municipalities have multiple library systems</a:t>
          </a:r>
          <a:r>
            <a:rPr lang="en-US" sz="1100" b="0" i="0" baseline="0">
              <a:solidFill>
                <a:schemeClr val="dk1"/>
              </a:solidFill>
              <a:effectLst/>
              <a:latin typeface="+mn-lt"/>
              <a:ea typeface="+mn-ea"/>
              <a:cs typeface="+mn-cs"/>
            </a:rPr>
            <a:t>. This can</a:t>
          </a:r>
          <a:r>
            <a:rPr lang="en-US" sz="1100" b="0" i="0">
              <a:solidFill>
                <a:schemeClr val="dk1"/>
              </a:solidFill>
              <a:effectLst/>
              <a:latin typeface="+mn-lt"/>
              <a:ea typeface="+mn-ea"/>
              <a:cs typeface="+mn-cs"/>
            </a:rPr>
            <a:t> result in double counting of the populations served in those communities when looking at per capita statistics. To better reflect the populations served by each library system these</a:t>
          </a:r>
          <a:r>
            <a:rPr lang="en-US" sz="1100" b="0" i="0" baseline="0">
              <a:solidFill>
                <a:schemeClr val="dk1"/>
              </a:solidFill>
              <a:effectLst/>
              <a:latin typeface="+mn-lt"/>
              <a:ea typeface="+mn-ea"/>
              <a:cs typeface="+mn-cs"/>
            </a:rPr>
            <a:t> reports use the same populations used by Ocean State Libraries (www.oslri.org) to determine each library system's  membership fees. The total state population based on these numbers is 1,057,853. </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A note on circulation per capita:</a:t>
          </a:r>
        </a:p>
        <a:p>
          <a:r>
            <a:rPr lang="en-US" sz="1100" b="0" i="0" baseline="0">
              <a:solidFill>
                <a:schemeClr val="dk1"/>
              </a:solidFill>
              <a:effectLst/>
              <a:latin typeface="+mn-lt"/>
              <a:ea typeface="+mn-ea"/>
              <a:cs typeface="+mn-cs"/>
            </a:rPr>
            <a:t>Circulation per capita is provided in the tabs below. It should be noted though that these numbers may not reflect the true circulation per capita because of the nature of Rhode Island Public Libraries' integrated system and the state wide sharing and circulation of the libraries' collections.</a:t>
          </a:r>
        </a:p>
        <a:p>
          <a:endParaRPr lang="en-US" sz="1100" b="0" i="0" baseline="0">
            <a:solidFill>
              <a:schemeClr val="dk1"/>
            </a:solidFill>
            <a:effectLst/>
            <a:latin typeface="+mn-lt"/>
            <a:ea typeface="+mn-ea"/>
            <a:cs typeface="+mn-cs"/>
          </a:endParaRPr>
        </a:p>
        <a:p>
          <a:r>
            <a:rPr lang="en-US" sz="1100" baseline="0"/>
            <a:t>Additional reports on select data sets from 2015 developed through Counting Opinion's LibPAS are available on the OLIS website at www.olis.ri.gov/pubs/compstats.</a:t>
          </a:r>
        </a:p>
        <a:p>
          <a:endParaRPr lang="en-US" sz="1100" baseline="0"/>
        </a:p>
        <a:p>
          <a:r>
            <a:rPr lang="en-US" sz="1100" baseline="0"/>
            <a:t>National library statistics are available via the Institute of Museum and Library Services (IMLS) at https://goo.gl/40Md5T. Data is available through 2013.</a:t>
          </a:r>
        </a:p>
        <a:p>
          <a:endParaRPr lang="en-US" sz="1100" baseline="0"/>
        </a:p>
        <a:p>
          <a:r>
            <a:rPr lang="en-US" sz="1100" b="0" i="0" baseline="0">
              <a:solidFill>
                <a:schemeClr val="dk1"/>
              </a:solidFill>
              <a:effectLst/>
              <a:latin typeface="+mn-lt"/>
              <a:ea typeface="+mn-ea"/>
              <a:cs typeface="+mn-cs"/>
            </a:rPr>
            <a:t>Please exercise care when using the data. Using numbers out of context or without definitions can be confusing and inaccurate.  If you have questions about using the data, suggestions for improvements, or have developed analyses that would be helpful to the community, please contact Lauren Plews 401-574-9305 or lauren.plews@olis.ri.gov</a:t>
          </a:r>
        </a:p>
        <a:p>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Use the tabs below or click on the listed links to pull up the worksheet. In each tab you can sort each column by clicking on the button in the bottom right hand corner of the column heading. </a:t>
          </a:r>
          <a:endParaRPr lang="en-US">
            <a:effectLst/>
          </a:endParaRPr>
        </a:p>
        <a:p>
          <a:endParaRPr lang="en-US" sz="1100" b="0" i="0" baseline="0">
            <a:solidFill>
              <a:schemeClr val="dk1"/>
            </a:solidFill>
            <a:effectLst/>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3:D42"/>
  <sheetViews>
    <sheetView tabSelected="1" topLeftCell="A7" workbookViewId="0">
      <selection activeCell="B32" sqref="B32"/>
    </sheetView>
  </sheetViews>
  <sheetFormatPr defaultRowHeight="12.75" x14ac:dyDescent="0.2"/>
  <cols>
    <col min="1" max="1" width="20.42578125" customWidth="1"/>
    <col min="2" max="2" width="54.85546875" customWidth="1"/>
  </cols>
  <sheetData>
    <row r="23" spans="1:4" ht="15" x14ac:dyDescent="0.25">
      <c r="A23" s="16" t="s">
        <v>75</v>
      </c>
      <c r="B23" s="16"/>
      <c r="C23" s="31"/>
      <c r="D23" s="39"/>
    </row>
    <row r="24" spans="1:4" s="30" customFormat="1" ht="15" x14ac:dyDescent="0.25">
      <c r="A24" s="16"/>
      <c r="B24" s="16"/>
      <c r="C24" s="31"/>
      <c r="D24" s="39"/>
    </row>
    <row r="25" spans="1:4" s="30" customFormat="1" ht="15" x14ac:dyDescent="0.25">
      <c r="A25" s="16"/>
      <c r="B25" s="16"/>
      <c r="C25" s="31"/>
      <c r="D25" s="39"/>
    </row>
    <row r="26" spans="1:4" s="30" customFormat="1" ht="15" x14ac:dyDescent="0.25">
      <c r="A26" s="16"/>
      <c r="B26" s="16"/>
      <c r="C26" s="31"/>
      <c r="D26" s="39"/>
    </row>
    <row r="27" spans="1:4" s="30" customFormat="1" ht="15" x14ac:dyDescent="0.25">
      <c r="A27" s="16"/>
      <c r="B27" s="16"/>
      <c r="C27" s="31"/>
      <c r="D27" s="39"/>
    </row>
    <row r="28" spans="1:4" s="30" customFormat="1" ht="15" x14ac:dyDescent="0.25">
      <c r="A28" s="16"/>
      <c r="B28" s="16"/>
      <c r="C28" s="31"/>
      <c r="D28" s="39"/>
    </row>
    <row r="29" spans="1:4" s="30" customFormat="1" ht="15" x14ac:dyDescent="0.25">
      <c r="A29" s="16"/>
      <c r="B29" s="16"/>
      <c r="C29" s="31"/>
      <c r="D29" s="39"/>
    </row>
    <row r="30" spans="1:4" s="30" customFormat="1" ht="20.25" customHeight="1" x14ac:dyDescent="0.25">
      <c r="A30" s="16"/>
      <c r="B30" s="16"/>
      <c r="C30" s="31"/>
      <c r="D30" s="39"/>
    </row>
    <row r="31" spans="1:4" s="30" customFormat="1" ht="20.25" customHeight="1" x14ac:dyDescent="0.25">
      <c r="A31" s="16"/>
      <c r="B31" s="16"/>
      <c r="C31" s="31"/>
      <c r="D31" s="39"/>
    </row>
    <row r="32" spans="1:4" s="30" customFormat="1" ht="20.25" customHeight="1" x14ac:dyDescent="0.25">
      <c r="A32" s="16" t="s">
        <v>75</v>
      </c>
      <c r="B32" s="16"/>
      <c r="C32" s="31"/>
      <c r="D32" s="39"/>
    </row>
    <row r="33" spans="1:4" ht="15" x14ac:dyDescent="0.25">
      <c r="A33" s="16" t="s">
        <v>81</v>
      </c>
      <c r="B33" s="16" t="s">
        <v>130</v>
      </c>
      <c r="C33" s="31"/>
      <c r="D33" s="39"/>
    </row>
    <row r="34" spans="1:4" ht="15" x14ac:dyDescent="0.25">
      <c r="A34" s="40" t="s">
        <v>76</v>
      </c>
      <c r="B34" s="31" t="s">
        <v>124</v>
      </c>
      <c r="C34" s="39"/>
      <c r="D34" s="39"/>
    </row>
    <row r="35" spans="1:4" ht="15" x14ac:dyDescent="0.25">
      <c r="A35" s="40" t="s">
        <v>132</v>
      </c>
      <c r="B35" s="31" t="s">
        <v>125</v>
      </c>
      <c r="C35" s="39"/>
      <c r="D35" s="39"/>
    </row>
    <row r="36" spans="1:4" s="30" customFormat="1" ht="15" x14ac:dyDescent="0.25">
      <c r="A36" s="40" t="s">
        <v>133</v>
      </c>
      <c r="B36" s="31" t="s">
        <v>131</v>
      </c>
      <c r="C36" s="39"/>
      <c r="D36" s="39"/>
    </row>
    <row r="37" spans="1:4" ht="15" x14ac:dyDescent="0.25">
      <c r="A37" s="40" t="s">
        <v>77</v>
      </c>
      <c r="B37" s="31" t="s">
        <v>126</v>
      </c>
      <c r="C37" s="39"/>
      <c r="D37" s="39"/>
    </row>
    <row r="38" spans="1:4" ht="15" x14ac:dyDescent="0.25">
      <c r="A38" s="40" t="s">
        <v>78</v>
      </c>
      <c r="B38" s="31" t="s">
        <v>127</v>
      </c>
      <c r="C38" s="39"/>
      <c r="D38" s="39"/>
    </row>
    <row r="39" spans="1:4" ht="15" x14ac:dyDescent="0.25">
      <c r="A39" s="40" t="s">
        <v>79</v>
      </c>
      <c r="B39" s="31" t="s">
        <v>128</v>
      </c>
      <c r="C39" s="39"/>
      <c r="D39" s="39"/>
    </row>
    <row r="40" spans="1:4" ht="15" x14ac:dyDescent="0.25">
      <c r="A40" s="40" t="s">
        <v>80</v>
      </c>
      <c r="B40" s="31" t="s">
        <v>129</v>
      </c>
      <c r="C40" s="39"/>
      <c r="D40" s="39"/>
    </row>
    <row r="41" spans="1:4" x14ac:dyDescent="0.2">
      <c r="A41" s="17"/>
      <c r="B41" s="6"/>
    </row>
    <row r="42" spans="1:4" x14ac:dyDescent="0.2">
      <c r="A42" s="17"/>
      <c r="B42" s="6"/>
    </row>
  </sheetData>
  <hyperlinks>
    <hyperlink ref="A34" location="Visits!A1" display="Visits "/>
    <hyperlink ref="A35" location="Circulation!A1" display="Circulation "/>
    <hyperlink ref="A37" location="'Reg. Borrower'!A1" display="Reg. Borrower"/>
    <hyperlink ref="A38" location="'Program Attend'!A1" display="Program Attend"/>
    <hyperlink ref="A39" location="Reference!A1" display="Reference"/>
    <hyperlink ref="A40" location="'Computer Use'!A1" display="Computer Use"/>
    <hyperlink ref="A36" location="'Circ by Category'!A1" display="Circ by Category"/>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81"/>
  <sheetViews>
    <sheetView workbookViewId="0">
      <pane ySplit="1" topLeftCell="A2" activePane="bottomLeft" state="frozen"/>
      <selection pane="bottomLeft"/>
    </sheetView>
  </sheetViews>
  <sheetFormatPr defaultRowHeight="15" x14ac:dyDescent="0.25"/>
  <cols>
    <col min="1" max="1" width="53.42578125" style="23" customWidth="1"/>
    <col min="2" max="2" width="18.7109375" style="8" customWidth="1"/>
    <col min="3" max="3" width="15.7109375" style="5" customWidth="1"/>
    <col min="4" max="4" width="15.85546875" style="8" customWidth="1"/>
    <col min="5" max="5" width="14" style="8" customWidth="1"/>
    <col min="6" max="16384" width="9.140625" style="8"/>
  </cols>
  <sheetData>
    <row r="1" spans="1:5" s="9" customFormat="1" ht="30" x14ac:dyDescent="0.25">
      <c r="A1" s="36" t="s">
        <v>0</v>
      </c>
      <c r="B1" s="36" t="s">
        <v>82</v>
      </c>
      <c r="C1" s="36" t="s">
        <v>51</v>
      </c>
      <c r="D1" s="36" t="s">
        <v>52</v>
      </c>
      <c r="E1" s="36" t="s">
        <v>53</v>
      </c>
    </row>
    <row r="2" spans="1:5" x14ac:dyDescent="0.25">
      <c r="A2" s="37" t="s">
        <v>1</v>
      </c>
      <c r="B2" s="27" t="s">
        <v>83</v>
      </c>
      <c r="C2" s="32">
        <v>3108</v>
      </c>
      <c r="D2" s="10">
        <v>11505</v>
      </c>
      <c r="E2" s="19">
        <f t="shared" ref="E2:E49" si="0">D2/C2</f>
        <v>3.7017374517374519</v>
      </c>
    </row>
    <row r="3" spans="1:5" x14ac:dyDescent="0.25">
      <c r="A3" s="37" t="s">
        <v>2</v>
      </c>
      <c r="B3" s="27" t="s">
        <v>84</v>
      </c>
      <c r="C3" s="32">
        <v>16310</v>
      </c>
      <c r="D3" s="10">
        <v>218588</v>
      </c>
      <c r="E3" s="19">
        <f t="shared" si="0"/>
        <v>13.402084610668302</v>
      </c>
    </row>
    <row r="4" spans="1:5" x14ac:dyDescent="0.25">
      <c r="A4" s="37" t="s">
        <v>3</v>
      </c>
      <c r="B4" s="27" t="s">
        <v>85</v>
      </c>
      <c r="C4" s="2">
        <v>3492</v>
      </c>
      <c r="D4" s="10">
        <v>27758</v>
      </c>
      <c r="E4" s="19">
        <f t="shared" si="0"/>
        <v>7.9490263459335626</v>
      </c>
    </row>
    <row r="5" spans="1:5" x14ac:dyDescent="0.25">
      <c r="A5" s="37" t="s">
        <v>4</v>
      </c>
      <c r="B5" s="27" t="s">
        <v>86</v>
      </c>
      <c r="C5" s="2">
        <v>19376</v>
      </c>
      <c r="D5" s="10">
        <v>31010</v>
      </c>
      <c r="E5" s="19">
        <f t="shared" si="0"/>
        <v>1.6004335260115607</v>
      </c>
    </row>
    <row r="6" spans="1:5" x14ac:dyDescent="0.25">
      <c r="A6" s="37" t="s">
        <v>5</v>
      </c>
      <c r="B6" s="27" t="s">
        <v>87</v>
      </c>
      <c r="C6" s="3">
        <v>7708</v>
      </c>
      <c r="D6" s="10">
        <v>22932</v>
      </c>
      <c r="E6" s="19">
        <f t="shared" si="0"/>
        <v>2.9750908147379347</v>
      </c>
    </row>
    <row r="7" spans="1:5" x14ac:dyDescent="0.25">
      <c r="A7" s="37" t="s">
        <v>6</v>
      </c>
      <c r="B7" s="27" t="s">
        <v>88</v>
      </c>
      <c r="C7" s="2">
        <v>35014</v>
      </c>
      <c r="D7" s="10">
        <v>115427</v>
      </c>
      <c r="E7" s="19">
        <f t="shared" si="0"/>
        <v>3.2965956474553035</v>
      </c>
    </row>
    <row r="8" spans="1:5" x14ac:dyDescent="0.25">
      <c r="A8" s="37" t="s">
        <v>7</v>
      </c>
      <c r="B8" s="27" t="s">
        <v>89</v>
      </c>
      <c r="C8" s="2">
        <v>80387</v>
      </c>
      <c r="D8" s="10">
        <v>427546</v>
      </c>
      <c r="E8" s="19">
        <f t="shared" si="0"/>
        <v>5.3185962904449724</v>
      </c>
    </row>
    <row r="9" spans="1:5" x14ac:dyDescent="0.25">
      <c r="A9" s="37" t="s">
        <v>8</v>
      </c>
      <c r="B9" s="27" t="s">
        <v>90</v>
      </c>
      <c r="C9" s="2">
        <v>7827</v>
      </c>
      <c r="D9" s="10">
        <v>79218</v>
      </c>
      <c r="E9" s="19">
        <f t="shared" si="0"/>
        <v>10.121119202759678</v>
      </c>
    </row>
    <row r="10" spans="1:5" x14ac:dyDescent="0.25">
      <c r="A10" s="37" t="s">
        <v>9</v>
      </c>
      <c r="B10" s="27" t="s">
        <v>91</v>
      </c>
      <c r="C10" s="32">
        <v>33506</v>
      </c>
      <c r="D10" s="10">
        <v>189344</v>
      </c>
      <c r="E10" s="19">
        <f t="shared" si="0"/>
        <v>5.6510475735689134</v>
      </c>
    </row>
    <row r="11" spans="1:5" x14ac:dyDescent="0.25">
      <c r="A11" s="37" t="s">
        <v>10</v>
      </c>
      <c r="B11" s="27" t="s">
        <v>92</v>
      </c>
      <c r="C11" s="32">
        <v>1090</v>
      </c>
      <c r="D11" s="10">
        <v>8658</v>
      </c>
      <c r="E11" s="19">
        <f t="shared" si="0"/>
        <v>7.9431192660550458</v>
      </c>
    </row>
    <row r="12" spans="1:5" x14ac:dyDescent="0.25">
      <c r="A12" s="37" t="s">
        <v>11</v>
      </c>
      <c r="B12" s="27" t="s">
        <v>93</v>
      </c>
      <c r="C12" s="2">
        <v>13146</v>
      </c>
      <c r="D12" s="10">
        <v>100718</v>
      </c>
      <c r="E12" s="19">
        <f t="shared" si="0"/>
        <v>7.6614939905674726</v>
      </c>
    </row>
    <row r="13" spans="1:5" x14ac:dyDescent="0.25">
      <c r="A13" s="37" t="s">
        <v>12</v>
      </c>
      <c r="B13" s="27" t="s">
        <v>94</v>
      </c>
      <c r="C13" s="2">
        <v>47037</v>
      </c>
      <c r="D13" s="10">
        <v>233145</v>
      </c>
      <c r="E13" s="19">
        <f t="shared" si="0"/>
        <v>4.9566298871101475</v>
      </c>
    </row>
    <row r="14" spans="1:5" x14ac:dyDescent="0.25">
      <c r="A14" s="37" t="s">
        <v>13</v>
      </c>
      <c r="B14" s="27" t="s">
        <v>95</v>
      </c>
      <c r="C14" s="3">
        <v>7263</v>
      </c>
      <c r="D14" s="10">
        <v>75843</v>
      </c>
      <c r="E14" s="19">
        <f t="shared" si="0"/>
        <v>10.442379182156134</v>
      </c>
    </row>
    <row r="15" spans="1:5" x14ac:dyDescent="0.25">
      <c r="A15" s="37" t="s">
        <v>14</v>
      </c>
      <c r="B15" s="27" t="s">
        <v>96</v>
      </c>
      <c r="C15" s="2">
        <v>15780</v>
      </c>
      <c r="D15" s="10">
        <v>45500</v>
      </c>
      <c r="E15" s="19">
        <f t="shared" si="0"/>
        <v>2.8833967046894804</v>
      </c>
    </row>
    <row r="16" spans="1:5" x14ac:dyDescent="0.25">
      <c r="A16" s="37" t="s">
        <v>15</v>
      </c>
      <c r="B16" s="27" t="s">
        <v>97</v>
      </c>
      <c r="C16" s="2">
        <v>6425</v>
      </c>
      <c r="D16" s="10">
        <v>25000</v>
      </c>
      <c r="E16" s="19">
        <f t="shared" si="0"/>
        <v>3.8910505836575875</v>
      </c>
    </row>
    <row r="17" spans="1:5" x14ac:dyDescent="0.25">
      <c r="A17" s="37" t="s">
        <v>16</v>
      </c>
      <c r="B17" s="27" t="s">
        <v>98</v>
      </c>
      <c r="C17" s="2">
        <v>10611</v>
      </c>
      <c r="D17" s="10">
        <v>29214</v>
      </c>
      <c r="E17" s="19">
        <f t="shared" si="0"/>
        <v>2.7531806615776082</v>
      </c>
    </row>
    <row r="18" spans="1:5" x14ac:dyDescent="0.25">
      <c r="A18" s="37" t="s">
        <v>17</v>
      </c>
      <c r="B18" s="27" t="s">
        <v>99</v>
      </c>
      <c r="C18" s="32">
        <v>4040</v>
      </c>
      <c r="D18" s="10">
        <v>20280</v>
      </c>
      <c r="E18" s="19">
        <f t="shared" si="0"/>
        <v>5.0198019801980198</v>
      </c>
    </row>
    <row r="19" spans="1:5" x14ac:dyDescent="0.25">
      <c r="A19" s="37" t="s">
        <v>18</v>
      </c>
      <c r="B19" s="27" t="s">
        <v>95</v>
      </c>
      <c r="C19" s="3">
        <v>14167</v>
      </c>
      <c r="D19" s="10">
        <v>110025</v>
      </c>
      <c r="E19" s="19">
        <f t="shared" si="0"/>
        <v>7.7662878520505396</v>
      </c>
    </row>
    <row r="20" spans="1:5" x14ac:dyDescent="0.25">
      <c r="A20" s="37" t="s">
        <v>19</v>
      </c>
      <c r="B20" s="27" t="s">
        <v>99</v>
      </c>
      <c r="C20" s="3">
        <v>5706</v>
      </c>
      <c r="D20" s="10">
        <v>22534</v>
      </c>
      <c r="E20" s="19">
        <f t="shared" si="0"/>
        <v>3.9491763056431828</v>
      </c>
    </row>
    <row r="21" spans="1:5" x14ac:dyDescent="0.25">
      <c r="A21" s="37" t="s">
        <v>20</v>
      </c>
      <c r="B21" s="27" t="s">
        <v>100</v>
      </c>
      <c r="C21" s="3">
        <v>4391</v>
      </c>
      <c r="D21" s="10">
        <v>26958</v>
      </c>
      <c r="E21" s="19">
        <f t="shared" si="0"/>
        <v>6.1393759963561827</v>
      </c>
    </row>
    <row r="22" spans="1:5" x14ac:dyDescent="0.25">
      <c r="A22" s="37" t="s">
        <v>21</v>
      </c>
      <c r="B22" s="27" t="s">
        <v>101</v>
      </c>
      <c r="C22" s="2">
        <v>1051</v>
      </c>
      <c r="D22" s="10">
        <v>56975</v>
      </c>
      <c r="E22" s="19">
        <f t="shared" si="0"/>
        <v>54.210275927687917</v>
      </c>
    </row>
    <row r="23" spans="1:5" x14ac:dyDescent="0.25">
      <c r="A23" s="37" t="s">
        <v>22</v>
      </c>
      <c r="B23" s="27" t="s">
        <v>102</v>
      </c>
      <c r="C23" s="32">
        <v>5405</v>
      </c>
      <c r="D23" s="10">
        <v>139583</v>
      </c>
      <c r="E23" s="19">
        <f t="shared" si="0"/>
        <v>25.824791859389453</v>
      </c>
    </row>
    <row r="24" spans="1:5" x14ac:dyDescent="0.25">
      <c r="A24" s="37" t="s">
        <v>23</v>
      </c>
      <c r="B24" s="27" t="s">
        <v>103</v>
      </c>
      <c r="C24" s="2">
        <v>14055</v>
      </c>
      <c r="D24" s="10">
        <v>64989</v>
      </c>
      <c r="E24" s="19">
        <f t="shared" si="0"/>
        <v>4.623906083244397</v>
      </c>
    </row>
    <row r="25" spans="1:5" x14ac:dyDescent="0.25">
      <c r="A25" s="37" t="s">
        <v>24</v>
      </c>
      <c r="B25" s="27" t="s">
        <v>83</v>
      </c>
      <c r="C25" s="32">
        <v>5080</v>
      </c>
      <c r="D25" s="10">
        <v>22374</v>
      </c>
      <c r="E25" s="19">
        <f t="shared" si="0"/>
        <v>4.4043307086614174</v>
      </c>
    </row>
    <row r="26" spans="1:5" x14ac:dyDescent="0.25">
      <c r="A26" s="37" t="s">
        <v>25</v>
      </c>
      <c r="B26" s="27" t="s">
        <v>104</v>
      </c>
      <c r="C26" s="2">
        <v>4606</v>
      </c>
      <c r="D26" s="10">
        <v>12980</v>
      </c>
      <c r="E26" s="19">
        <f t="shared" si="0"/>
        <v>2.8180633955709942</v>
      </c>
    </row>
    <row r="27" spans="1:5" x14ac:dyDescent="0.25">
      <c r="A27" s="37" t="s">
        <v>26</v>
      </c>
      <c r="B27" s="27" t="s">
        <v>105</v>
      </c>
      <c r="C27" s="32">
        <v>21105</v>
      </c>
      <c r="D27" s="10">
        <v>149012</v>
      </c>
      <c r="E27" s="19">
        <f t="shared" si="0"/>
        <v>7.0605069888651979</v>
      </c>
    </row>
    <row r="28" spans="1:5" x14ac:dyDescent="0.25">
      <c r="A28" s="37" t="s">
        <v>27</v>
      </c>
      <c r="B28" s="27" t="s">
        <v>106</v>
      </c>
      <c r="C28" s="2">
        <v>6135</v>
      </c>
      <c r="D28" s="10">
        <v>24398</v>
      </c>
      <c r="E28" s="19">
        <f t="shared" si="0"/>
        <v>3.9768541157294215</v>
      </c>
    </row>
    <row r="29" spans="1:5" x14ac:dyDescent="0.25">
      <c r="A29" s="37" t="s">
        <v>28</v>
      </c>
      <c r="B29" s="27" t="s">
        <v>107</v>
      </c>
      <c r="C29" s="2">
        <v>28769</v>
      </c>
      <c r="D29" s="10">
        <v>118603</v>
      </c>
      <c r="E29" s="19">
        <f t="shared" si="0"/>
        <v>4.1225972400848132</v>
      </c>
    </row>
    <row r="30" spans="1:5" x14ac:dyDescent="0.25">
      <c r="A30" s="37" t="s">
        <v>29</v>
      </c>
      <c r="B30" s="27" t="s">
        <v>108</v>
      </c>
      <c r="C30" s="2">
        <v>15868</v>
      </c>
      <c r="D30" s="10">
        <v>213966</v>
      </c>
      <c r="E30" s="19">
        <f t="shared" si="0"/>
        <v>13.484118981598185</v>
      </c>
    </row>
    <row r="31" spans="1:5" x14ac:dyDescent="0.25">
      <c r="A31" s="37" t="s">
        <v>30</v>
      </c>
      <c r="B31" s="27" t="s">
        <v>109</v>
      </c>
      <c r="C31" s="2">
        <v>16150</v>
      </c>
      <c r="D31" s="10">
        <v>176500</v>
      </c>
      <c r="E31" s="19">
        <f t="shared" si="0"/>
        <v>10.928792569659443</v>
      </c>
    </row>
    <row r="32" spans="1:5" x14ac:dyDescent="0.25">
      <c r="A32" s="37" t="s">
        <v>31</v>
      </c>
      <c r="B32" s="27" t="s">
        <v>110</v>
      </c>
      <c r="C32" s="32">
        <v>24672</v>
      </c>
      <c r="D32" s="10">
        <v>202446</v>
      </c>
      <c r="E32" s="19">
        <f t="shared" si="0"/>
        <v>8.2054961089494167</v>
      </c>
    </row>
    <row r="33" spans="1:5" x14ac:dyDescent="0.25">
      <c r="A33" s="37" t="s">
        <v>32</v>
      </c>
      <c r="B33" s="27" t="s">
        <v>92</v>
      </c>
      <c r="C33" s="2">
        <v>24487</v>
      </c>
      <c r="D33" s="10">
        <v>160689</v>
      </c>
      <c r="E33" s="19">
        <f t="shared" si="0"/>
        <v>6.5622166864050309</v>
      </c>
    </row>
    <row r="34" spans="1:5" x14ac:dyDescent="0.25">
      <c r="A34" s="37" t="s">
        <v>33</v>
      </c>
      <c r="B34" s="27" t="s">
        <v>111</v>
      </c>
      <c r="C34" s="2">
        <v>32078</v>
      </c>
      <c r="D34" s="10">
        <v>201752</v>
      </c>
      <c r="E34" s="19">
        <f t="shared" si="0"/>
        <v>6.2894195398715631</v>
      </c>
    </row>
    <row r="35" spans="1:5" x14ac:dyDescent="0.25">
      <c r="A35" s="37" t="s">
        <v>34</v>
      </c>
      <c r="B35" s="27" t="s">
        <v>100</v>
      </c>
      <c r="C35" s="3">
        <v>5938</v>
      </c>
      <c r="D35" s="10">
        <v>63210</v>
      </c>
      <c r="E35" s="19">
        <f t="shared" si="0"/>
        <v>10.644998315931289</v>
      </c>
    </row>
    <row r="36" spans="1:5" x14ac:dyDescent="0.25">
      <c r="A36" s="37" t="s">
        <v>35</v>
      </c>
      <c r="B36" s="27" t="s">
        <v>112</v>
      </c>
      <c r="C36" s="2">
        <v>11967</v>
      </c>
      <c r="D36" s="10">
        <v>40561</v>
      </c>
      <c r="E36" s="19">
        <f t="shared" si="0"/>
        <v>3.3894041948692237</v>
      </c>
    </row>
    <row r="37" spans="1:5" x14ac:dyDescent="0.25">
      <c r="A37" s="37" t="s">
        <v>36</v>
      </c>
      <c r="B37" s="27" t="s">
        <v>113</v>
      </c>
      <c r="C37" s="3">
        <v>1900</v>
      </c>
      <c r="D37" s="10">
        <v>4800</v>
      </c>
      <c r="E37" s="19">
        <f t="shared" si="0"/>
        <v>2.5263157894736841</v>
      </c>
    </row>
    <row r="38" spans="1:5" x14ac:dyDescent="0.25">
      <c r="A38" s="37" t="s">
        <v>37</v>
      </c>
      <c r="B38" s="27" t="s">
        <v>114</v>
      </c>
      <c r="C38" s="2">
        <v>71148</v>
      </c>
      <c r="D38" s="10">
        <v>245878</v>
      </c>
      <c r="E38" s="19">
        <f t="shared" si="0"/>
        <v>3.4558666441783323</v>
      </c>
    </row>
    <row r="39" spans="1:5" x14ac:dyDescent="0.25">
      <c r="A39" s="37" t="s">
        <v>38</v>
      </c>
      <c r="B39" s="27" t="s">
        <v>115</v>
      </c>
      <c r="C39" s="3">
        <v>2544</v>
      </c>
      <c r="D39" s="10">
        <v>7223</v>
      </c>
      <c r="E39" s="19">
        <f t="shared" si="0"/>
        <v>2.8392295597484276</v>
      </c>
    </row>
    <row r="40" spans="1:5" x14ac:dyDescent="0.25">
      <c r="A40" s="37" t="s">
        <v>39</v>
      </c>
      <c r="B40" s="27" t="s">
        <v>116</v>
      </c>
      <c r="C40" s="2">
        <v>17389</v>
      </c>
      <c r="D40" s="10">
        <v>88918</v>
      </c>
      <c r="E40" s="19">
        <f t="shared" si="0"/>
        <v>5.1134625337857269</v>
      </c>
    </row>
    <row r="41" spans="1:5" x14ac:dyDescent="0.25">
      <c r="A41" s="37" t="s">
        <v>40</v>
      </c>
      <c r="B41" s="27" t="s">
        <v>117</v>
      </c>
      <c r="C41" s="3">
        <v>129613</v>
      </c>
      <c r="D41" s="10">
        <v>740625</v>
      </c>
      <c r="E41" s="19">
        <f t="shared" si="0"/>
        <v>5.7141258978651832</v>
      </c>
    </row>
    <row r="42" spans="1:5" x14ac:dyDescent="0.25">
      <c r="A42" s="37" t="s">
        <v>41</v>
      </c>
      <c r="B42" s="27" t="s">
        <v>117</v>
      </c>
      <c r="C42" s="3">
        <v>48429</v>
      </c>
      <c r="D42" s="10">
        <v>141546</v>
      </c>
      <c r="E42" s="19">
        <f t="shared" si="0"/>
        <v>2.9227528959920708</v>
      </c>
    </row>
    <row r="43" spans="1:5" x14ac:dyDescent="0.25">
      <c r="A43" s="37" t="s">
        <v>42</v>
      </c>
      <c r="B43" s="27" t="s">
        <v>118</v>
      </c>
      <c r="C43" s="2">
        <v>22954</v>
      </c>
      <c r="D43" s="10">
        <v>52514</v>
      </c>
      <c r="E43" s="19">
        <f t="shared" si="0"/>
        <v>2.2877929772588654</v>
      </c>
    </row>
    <row r="44" spans="1:5" x14ac:dyDescent="0.25">
      <c r="A44" s="37" t="s">
        <v>43</v>
      </c>
      <c r="B44" s="27" t="s">
        <v>119</v>
      </c>
      <c r="C44" s="2">
        <v>30639</v>
      </c>
      <c r="D44" s="10">
        <v>147516</v>
      </c>
      <c r="E44" s="19">
        <f t="shared" si="0"/>
        <v>4.814647997650054</v>
      </c>
    </row>
    <row r="45" spans="1:5" x14ac:dyDescent="0.25">
      <c r="A45" s="37" t="s">
        <v>44</v>
      </c>
      <c r="B45" s="27" t="s">
        <v>115</v>
      </c>
      <c r="C45" s="2">
        <v>80128</v>
      </c>
      <c r="D45" s="10">
        <v>405347</v>
      </c>
      <c r="E45" s="19">
        <f t="shared" si="0"/>
        <v>5.0587435103833869</v>
      </c>
    </row>
    <row r="46" spans="1:5" x14ac:dyDescent="0.25">
      <c r="A46" s="37" t="s">
        <v>45</v>
      </c>
      <c r="B46" s="27" t="s">
        <v>120</v>
      </c>
      <c r="C46" s="2">
        <v>29191</v>
      </c>
      <c r="D46" s="10">
        <v>150430</v>
      </c>
      <c r="E46" s="19">
        <f t="shared" si="0"/>
        <v>5.153300674865541</v>
      </c>
    </row>
    <row r="47" spans="1:5" x14ac:dyDescent="0.25">
      <c r="A47" s="37" t="s">
        <v>46</v>
      </c>
      <c r="B47" s="27" t="s">
        <v>121</v>
      </c>
      <c r="C47" s="2">
        <v>28074</v>
      </c>
      <c r="D47" s="10">
        <v>242607</v>
      </c>
      <c r="E47" s="19">
        <f t="shared" si="0"/>
        <v>8.6416969437914091</v>
      </c>
    </row>
    <row r="48" spans="1:5" x14ac:dyDescent="0.25">
      <c r="A48" s="37" t="s">
        <v>47</v>
      </c>
      <c r="B48" s="27" t="s">
        <v>92</v>
      </c>
      <c r="C48" s="3">
        <v>908</v>
      </c>
      <c r="D48" s="10">
        <v>6022</v>
      </c>
      <c r="E48" s="19">
        <f t="shared" si="0"/>
        <v>6.6321585903083697</v>
      </c>
    </row>
    <row r="49" spans="1:5" x14ac:dyDescent="0.25">
      <c r="A49" s="37" t="s">
        <v>48</v>
      </c>
      <c r="B49" s="27" t="s">
        <v>122</v>
      </c>
      <c r="C49" s="3">
        <v>41186</v>
      </c>
      <c r="D49" s="10">
        <v>185589</v>
      </c>
      <c r="E49" s="19">
        <f t="shared" si="0"/>
        <v>4.5061185839848497</v>
      </c>
    </row>
    <row r="50" spans="1:5" s="31" customFormat="1" x14ac:dyDescent="0.25">
      <c r="A50" s="37"/>
      <c r="B50" s="34"/>
      <c r="C50" s="3"/>
      <c r="D50" s="35"/>
      <c r="E50" s="19"/>
    </row>
    <row r="51" spans="1:5" x14ac:dyDescent="0.25">
      <c r="A51" s="37" t="s">
        <v>49</v>
      </c>
      <c r="B51" s="27" t="s">
        <v>123</v>
      </c>
      <c r="C51" s="33">
        <f>SUM(C2:C49)</f>
        <v>1057853</v>
      </c>
      <c r="D51" s="10">
        <v>5888256</v>
      </c>
      <c r="E51" s="19">
        <f>D51/C51</f>
        <v>5.5662327374408349</v>
      </c>
    </row>
    <row r="52" spans="1:5" x14ac:dyDescent="0.25">
      <c r="A52" s="37" t="s">
        <v>139</v>
      </c>
      <c r="B52" s="27" t="s">
        <v>123</v>
      </c>
      <c r="C52" s="33">
        <f>AVERAGE(C2:C49)</f>
        <v>22038.604166666668</v>
      </c>
      <c r="D52" s="10">
        <f>AVERAGE(D2:D49)</f>
        <v>122672</v>
      </c>
      <c r="E52" s="19">
        <f>AVERAGE(E2:E49)</f>
        <v>7.1590335247746415</v>
      </c>
    </row>
    <row r="53" spans="1:5" s="7" customFormat="1" x14ac:dyDescent="0.25">
      <c r="A53" s="37" t="s">
        <v>50</v>
      </c>
      <c r="B53" s="34" t="s">
        <v>123</v>
      </c>
      <c r="C53" s="3">
        <f>MEDIAN(C2:C49)</f>
        <v>14973.5</v>
      </c>
      <c r="D53" s="10">
        <f>MEDIAN(D2:D49)</f>
        <v>84068</v>
      </c>
      <c r="E53" s="19">
        <f>MEDIAN(E2:E49)</f>
        <v>5.0861030220845569</v>
      </c>
    </row>
    <row r="54" spans="1:5" s="7" customFormat="1" x14ac:dyDescent="0.25">
      <c r="A54" s="20"/>
      <c r="B54" s="24"/>
    </row>
    <row r="55" spans="1:5" s="7" customFormat="1" x14ac:dyDescent="0.25">
      <c r="A55" s="20"/>
      <c r="B55" s="24"/>
    </row>
    <row r="56" spans="1:5" s="7" customFormat="1" x14ac:dyDescent="0.25">
      <c r="A56" s="20"/>
      <c r="B56" s="25"/>
    </row>
    <row r="57" spans="1:5" s="7" customFormat="1" x14ac:dyDescent="0.25">
      <c r="A57" s="20"/>
      <c r="B57" s="25"/>
    </row>
    <row r="58" spans="1:5" s="7" customFormat="1" x14ac:dyDescent="0.25">
      <c r="A58" s="20"/>
      <c r="B58" s="25"/>
    </row>
    <row r="59" spans="1:5" s="7" customFormat="1" x14ac:dyDescent="0.25">
      <c r="A59" s="20"/>
      <c r="B59" s="25"/>
    </row>
    <row r="60" spans="1:5" s="7" customFormat="1" x14ac:dyDescent="0.25">
      <c r="A60" s="20"/>
      <c r="B60" s="25"/>
    </row>
    <row r="61" spans="1:5" s="7" customFormat="1" x14ac:dyDescent="0.25">
      <c r="A61" s="20"/>
      <c r="B61" s="25"/>
    </row>
    <row r="62" spans="1:5" s="7" customFormat="1" x14ac:dyDescent="0.25">
      <c r="A62" s="20"/>
      <c r="B62" s="25"/>
    </row>
    <row r="63" spans="1:5" s="7" customFormat="1" x14ac:dyDescent="0.25">
      <c r="A63" s="20"/>
      <c r="B63" s="25"/>
    </row>
    <row r="64" spans="1:5" s="7" customFormat="1" x14ac:dyDescent="0.25">
      <c r="A64" s="20"/>
      <c r="B64" s="25"/>
    </row>
    <row r="65" spans="1:2" s="7" customFormat="1" x14ac:dyDescent="0.25">
      <c r="A65" s="20"/>
      <c r="B65" s="25"/>
    </row>
    <row r="66" spans="1:2" s="7" customFormat="1" x14ac:dyDescent="0.25">
      <c r="A66" s="20"/>
    </row>
    <row r="67" spans="1:2" s="7" customFormat="1" x14ac:dyDescent="0.25">
      <c r="A67" s="20"/>
    </row>
    <row r="68" spans="1:2" s="7" customFormat="1" x14ac:dyDescent="0.25">
      <c r="A68" s="20"/>
    </row>
    <row r="69" spans="1:2" s="7" customFormat="1" x14ac:dyDescent="0.25">
      <c r="A69" s="20"/>
    </row>
    <row r="70" spans="1:2" s="7" customFormat="1" x14ac:dyDescent="0.25">
      <c r="A70" s="20"/>
    </row>
    <row r="71" spans="1:2" s="7" customFormat="1" x14ac:dyDescent="0.25">
      <c r="A71" s="20"/>
    </row>
    <row r="72" spans="1:2" s="7" customFormat="1" x14ac:dyDescent="0.25">
      <c r="A72" s="20"/>
    </row>
    <row r="73" spans="1:2" s="7" customFormat="1" x14ac:dyDescent="0.25">
      <c r="A73" s="20"/>
    </row>
    <row r="74" spans="1:2" s="7" customFormat="1" x14ac:dyDescent="0.25">
      <c r="A74" s="20"/>
    </row>
    <row r="75" spans="1:2" s="7" customFormat="1" x14ac:dyDescent="0.25">
      <c r="A75" s="20"/>
    </row>
    <row r="76" spans="1:2" s="7" customFormat="1" x14ac:dyDescent="0.25">
      <c r="A76" s="20"/>
    </row>
    <row r="77" spans="1:2" s="7" customFormat="1" x14ac:dyDescent="0.25">
      <c r="A77" s="20"/>
    </row>
    <row r="78" spans="1:2" s="7" customFormat="1" x14ac:dyDescent="0.25">
      <c r="A78" s="20"/>
    </row>
    <row r="79" spans="1:2" s="7" customFormat="1" x14ac:dyDescent="0.25">
      <c r="A79" s="20"/>
    </row>
    <row r="80" spans="1:2" s="7" customFormat="1" x14ac:dyDescent="0.25">
      <c r="A80" s="20"/>
    </row>
    <row r="81" spans="1:1" s="7" customFormat="1" x14ac:dyDescent="0.25">
      <c r="A81" s="20"/>
    </row>
    <row r="82" spans="1:1" s="7" customFormat="1" x14ac:dyDescent="0.25">
      <c r="A82" s="20"/>
    </row>
    <row r="83" spans="1:1" s="7" customFormat="1" x14ac:dyDescent="0.25">
      <c r="A83" s="20"/>
    </row>
    <row r="84" spans="1:1" s="7" customFormat="1" x14ac:dyDescent="0.25">
      <c r="A84" s="20"/>
    </row>
    <row r="85" spans="1:1" s="7" customFormat="1" x14ac:dyDescent="0.25">
      <c r="A85" s="20"/>
    </row>
    <row r="86" spans="1:1" s="7" customFormat="1" x14ac:dyDescent="0.25">
      <c r="A86" s="20"/>
    </row>
    <row r="87" spans="1:1" s="7" customFormat="1" x14ac:dyDescent="0.25">
      <c r="A87" s="20"/>
    </row>
    <row r="88" spans="1:1" s="7" customFormat="1" x14ac:dyDescent="0.25">
      <c r="A88" s="20"/>
    </row>
    <row r="89" spans="1:1" s="7" customFormat="1" x14ac:dyDescent="0.25">
      <c r="A89" s="20"/>
    </row>
    <row r="90" spans="1:1" s="7" customFormat="1" x14ac:dyDescent="0.25">
      <c r="A90" s="20"/>
    </row>
    <row r="91" spans="1:1" s="7" customFormat="1" x14ac:dyDescent="0.25">
      <c r="A91" s="20"/>
    </row>
    <row r="92" spans="1:1" s="7" customFormat="1" x14ac:dyDescent="0.25">
      <c r="A92" s="20"/>
    </row>
    <row r="93" spans="1:1" s="7" customFormat="1" x14ac:dyDescent="0.25">
      <c r="A93" s="20"/>
    </row>
    <row r="94" spans="1:1" s="7" customFormat="1" x14ac:dyDescent="0.25">
      <c r="A94" s="20"/>
    </row>
    <row r="95" spans="1:1" s="7" customFormat="1" x14ac:dyDescent="0.25">
      <c r="A95" s="20"/>
    </row>
    <row r="96" spans="1:1" s="7" customFormat="1" x14ac:dyDescent="0.25">
      <c r="A96" s="20"/>
    </row>
    <row r="97" spans="1:1" s="7" customFormat="1" x14ac:dyDescent="0.25">
      <c r="A97" s="20"/>
    </row>
    <row r="98" spans="1:1" s="7" customFormat="1" x14ac:dyDescent="0.25">
      <c r="A98" s="20"/>
    </row>
    <row r="99" spans="1:1" s="7" customFormat="1" x14ac:dyDescent="0.25">
      <c r="A99" s="20"/>
    </row>
    <row r="100" spans="1:1" s="7" customFormat="1" x14ac:dyDescent="0.25">
      <c r="A100" s="20"/>
    </row>
    <row r="101" spans="1:1" s="7" customFormat="1" x14ac:dyDescent="0.25">
      <c r="A101" s="20"/>
    </row>
    <row r="102" spans="1:1" s="7" customFormat="1" x14ac:dyDescent="0.25">
      <c r="A102" s="20"/>
    </row>
    <row r="103" spans="1:1" s="7" customFormat="1" x14ac:dyDescent="0.25">
      <c r="A103" s="20"/>
    </row>
    <row r="104" spans="1:1" s="7" customFormat="1" x14ac:dyDescent="0.25">
      <c r="A104" s="20"/>
    </row>
    <row r="105" spans="1:1" s="7" customFormat="1" x14ac:dyDescent="0.25">
      <c r="A105" s="20"/>
    </row>
    <row r="106" spans="1:1" s="7" customFormat="1" x14ac:dyDescent="0.25">
      <c r="A106" s="20"/>
    </row>
    <row r="107" spans="1:1" s="7" customFormat="1" x14ac:dyDescent="0.25">
      <c r="A107" s="20"/>
    </row>
    <row r="108" spans="1:1" s="7" customFormat="1" x14ac:dyDescent="0.25">
      <c r="A108" s="20"/>
    </row>
    <row r="109" spans="1:1" s="7" customFormat="1" x14ac:dyDescent="0.25">
      <c r="A109" s="20"/>
    </row>
    <row r="110" spans="1:1" s="7" customFormat="1" x14ac:dyDescent="0.25">
      <c r="A110" s="20"/>
    </row>
    <row r="111" spans="1:1" s="7" customFormat="1" x14ac:dyDescent="0.25">
      <c r="A111" s="20"/>
    </row>
    <row r="112" spans="1:1" s="7" customFormat="1" x14ac:dyDescent="0.25">
      <c r="A112" s="20"/>
    </row>
    <row r="113" spans="1:1" s="7" customFormat="1" x14ac:dyDescent="0.25">
      <c r="A113" s="20"/>
    </row>
    <row r="114" spans="1:1" s="7" customFormat="1" x14ac:dyDescent="0.25">
      <c r="A114" s="20"/>
    </row>
    <row r="115" spans="1:1" s="7" customFormat="1" x14ac:dyDescent="0.25">
      <c r="A115" s="20"/>
    </row>
    <row r="116" spans="1:1" s="7" customFormat="1" x14ac:dyDescent="0.25">
      <c r="A116" s="20"/>
    </row>
    <row r="117" spans="1:1" s="7" customFormat="1" x14ac:dyDescent="0.25">
      <c r="A117" s="20"/>
    </row>
    <row r="118" spans="1:1" s="7" customFormat="1" x14ac:dyDescent="0.25">
      <c r="A118" s="20"/>
    </row>
    <row r="119" spans="1:1" s="7" customFormat="1" x14ac:dyDescent="0.25">
      <c r="A119" s="20"/>
    </row>
    <row r="120" spans="1:1" s="7" customFormat="1" x14ac:dyDescent="0.25">
      <c r="A120" s="20"/>
    </row>
    <row r="121" spans="1:1" s="7" customFormat="1" x14ac:dyDescent="0.25">
      <c r="A121" s="20"/>
    </row>
    <row r="122" spans="1:1" s="7" customFormat="1" x14ac:dyDescent="0.25">
      <c r="A122" s="20"/>
    </row>
    <row r="123" spans="1:1" s="7" customFormat="1" x14ac:dyDescent="0.25">
      <c r="A123" s="20"/>
    </row>
    <row r="124" spans="1:1" s="7" customFormat="1" x14ac:dyDescent="0.25">
      <c r="A124" s="20"/>
    </row>
    <row r="125" spans="1:1" s="7" customFormat="1" x14ac:dyDescent="0.25">
      <c r="A125" s="20"/>
    </row>
    <row r="126" spans="1:1" s="7" customFormat="1" x14ac:dyDescent="0.25">
      <c r="A126" s="20"/>
    </row>
    <row r="127" spans="1:1" s="7" customFormat="1" x14ac:dyDescent="0.25">
      <c r="A127" s="20"/>
    </row>
    <row r="128" spans="1:1" s="7" customFormat="1" x14ac:dyDescent="0.25">
      <c r="A128" s="20"/>
    </row>
    <row r="129" spans="1:1" s="7" customFormat="1" x14ac:dyDescent="0.25">
      <c r="A129" s="20"/>
    </row>
    <row r="130" spans="1:1" s="7" customFormat="1" x14ac:dyDescent="0.25">
      <c r="A130" s="20"/>
    </row>
    <row r="131" spans="1:1" s="7" customFormat="1" x14ac:dyDescent="0.25">
      <c r="A131" s="20"/>
    </row>
    <row r="132" spans="1:1" s="7" customFormat="1" x14ac:dyDescent="0.25">
      <c r="A132" s="20"/>
    </row>
    <row r="133" spans="1:1" s="7" customFormat="1" x14ac:dyDescent="0.25">
      <c r="A133" s="20"/>
    </row>
    <row r="134" spans="1:1" s="7" customFormat="1" x14ac:dyDescent="0.25">
      <c r="A134" s="20"/>
    </row>
    <row r="135" spans="1:1" s="7" customFormat="1" x14ac:dyDescent="0.25">
      <c r="A135" s="20"/>
    </row>
    <row r="136" spans="1:1" s="7" customFormat="1" x14ac:dyDescent="0.25">
      <c r="A136" s="20"/>
    </row>
    <row r="137" spans="1:1" s="7" customFormat="1" x14ac:dyDescent="0.25">
      <c r="A137" s="20"/>
    </row>
    <row r="138" spans="1:1" s="7" customFormat="1" x14ac:dyDescent="0.25">
      <c r="A138" s="20"/>
    </row>
    <row r="139" spans="1:1" s="7" customFormat="1" x14ac:dyDescent="0.25">
      <c r="A139" s="20"/>
    </row>
    <row r="140" spans="1:1" s="7" customFormat="1" x14ac:dyDescent="0.25">
      <c r="A140" s="20"/>
    </row>
    <row r="141" spans="1:1" s="7" customFormat="1" x14ac:dyDescent="0.25">
      <c r="A141" s="20"/>
    </row>
    <row r="142" spans="1:1" s="7" customFormat="1" x14ac:dyDescent="0.25">
      <c r="A142" s="20"/>
    </row>
    <row r="143" spans="1:1" s="7" customFormat="1" x14ac:dyDescent="0.25">
      <c r="A143" s="20"/>
    </row>
    <row r="144" spans="1:1" s="7" customFormat="1" x14ac:dyDescent="0.25">
      <c r="A144" s="20"/>
    </row>
    <row r="145" spans="1:1" s="7" customFormat="1" x14ac:dyDescent="0.25">
      <c r="A145" s="20"/>
    </row>
    <row r="146" spans="1:1" s="7" customFormat="1" x14ac:dyDescent="0.25">
      <c r="A146" s="20"/>
    </row>
    <row r="147" spans="1:1" s="7" customFormat="1" x14ac:dyDescent="0.25">
      <c r="A147" s="20"/>
    </row>
    <row r="148" spans="1:1" s="7" customFormat="1" x14ac:dyDescent="0.25">
      <c r="A148" s="20"/>
    </row>
    <row r="149" spans="1:1" s="7" customFormat="1" x14ac:dyDescent="0.25">
      <c r="A149" s="20"/>
    </row>
    <row r="150" spans="1:1" s="7" customFormat="1" x14ac:dyDescent="0.25">
      <c r="A150" s="20"/>
    </row>
    <row r="151" spans="1:1" s="7" customFormat="1" x14ac:dyDescent="0.25">
      <c r="A151" s="20"/>
    </row>
    <row r="152" spans="1:1" s="7" customFormat="1" x14ac:dyDescent="0.25">
      <c r="A152" s="20"/>
    </row>
    <row r="153" spans="1:1" s="7" customFormat="1" x14ac:dyDescent="0.25">
      <c r="A153" s="20"/>
    </row>
    <row r="154" spans="1:1" s="7" customFormat="1" x14ac:dyDescent="0.25">
      <c r="A154" s="20"/>
    </row>
    <row r="155" spans="1:1" s="7" customFormat="1" x14ac:dyDescent="0.25">
      <c r="A155" s="20"/>
    </row>
    <row r="156" spans="1:1" s="7" customFormat="1" x14ac:dyDescent="0.25">
      <c r="A156" s="20"/>
    </row>
    <row r="157" spans="1:1" s="7" customFormat="1" x14ac:dyDescent="0.25">
      <c r="A157" s="20"/>
    </row>
    <row r="158" spans="1:1" s="7" customFormat="1" x14ac:dyDescent="0.25">
      <c r="A158" s="20"/>
    </row>
    <row r="159" spans="1:1" s="7" customFormat="1" x14ac:dyDescent="0.25">
      <c r="A159" s="20"/>
    </row>
    <row r="160" spans="1:1" s="7" customFormat="1" x14ac:dyDescent="0.25">
      <c r="A160" s="20"/>
    </row>
    <row r="161" spans="1:1" s="7" customFormat="1" x14ac:dyDescent="0.25">
      <c r="A161" s="20"/>
    </row>
    <row r="162" spans="1:1" s="7" customFormat="1" x14ac:dyDescent="0.25">
      <c r="A162" s="20"/>
    </row>
    <row r="163" spans="1:1" s="7" customFormat="1" x14ac:dyDescent="0.25">
      <c r="A163" s="20"/>
    </row>
    <row r="164" spans="1:1" s="7" customFormat="1" x14ac:dyDescent="0.25">
      <c r="A164" s="20"/>
    </row>
    <row r="165" spans="1:1" s="7" customFormat="1" x14ac:dyDescent="0.25">
      <c r="A165" s="20"/>
    </row>
    <row r="166" spans="1:1" s="7" customFormat="1" x14ac:dyDescent="0.25">
      <c r="A166" s="20"/>
    </row>
    <row r="167" spans="1:1" s="7" customFormat="1" x14ac:dyDescent="0.25">
      <c r="A167" s="20"/>
    </row>
    <row r="168" spans="1:1" s="7" customFormat="1" x14ac:dyDescent="0.25">
      <c r="A168" s="20"/>
    </row>
    <row r="169" spans="1:1" s="7" customFormat="1" x14ac:dyDescent="0.25">
      <c r="A169" s="20"/>
    </row>
    <row r="170" spans="1:1" s="7" customFormat="1" x14ac:dyDescent="0.25">
      <c r="A170" s="20"/>
    </row>
    <row r="171" spans="1:1" s="7" customFormat="1" x14ac:dyDescent="0.25">
      <c r="A171" s="20"/>
    </row>
    <row r="172" spans="1:1" s="7" customFormat="1" x14ac:dyDescent="0.25">
      <c r="A172" s="20"/>
    </row>
    <row r="173" spans="1:1" s="7" customFormat="1" x14ac:dyDescent="0.25">
      <c r="A173" s="20"/>
    </row>
    <row r="174" spans="1:1" s="7" customFormat="1" x14ac:dyDescent="0.25">
      <c r="A174" s="20"/>
    </row>
    <row r="175" spans="1:1" s="7" customFormat="1" x14ac:dyDescent="0.25">
      <c r="A175" s="20"/>
    </row>
    <row r="176" spans="1:1" s="7" customFormat="1" x14ac:dyDescent="0.25">
      <c r="A176" s="20"/>
    </row>
    <row r="177" spans="1:1" s="7" customFormat="1" x14ac:dyDescent="0.25">
      <c r="A177" s="20"/>
    </row>
    <row r="178" spans="1:1" s="7" customFormat="1" x14ac:dyDescent="0.25">
      <c r="A178" s="20"/>
    </row>
    <row r="179" spans="1:1" s="7" customFormat="1" x14ac:dyDescent="0.25">
      <c r="A179" s="20"/>
    </row>
    <row r="180" spans="1:1" s="7" customFormat="1" x14ac:dyDescent="0.25">
      <c r="A180" s="20"/>
    </row>
    <row r="181" spans="1:1" s="7" customFormat="1" x14ac:dyDescent="0.25">
      <c r="A181" s="20"/>
    </row>
    <row r="182" spans="1:1" s="7" customFormat="1" x14ac:dyDescent="0.25">
      <c r="A182" s="20"/>
    </row>
    <row r="183" spans="1:1" s="7" customFormat="1" x14ac:dyDescent="0.25">
      <c r="A183" s="20"/>
    </row>
    <row r="184" spans="1:1" s="7" customFormat="1" x14ac:dyDescent="0.25">
      <c r="A184" s="20"/>
    </row>
    <row r="185" spans="1:1" s="7" customFormat="1" x14ac:dyDescent="0.25">
      <c r="A185" s="20"/>
    </row>
    <row r="186" spans="1:1" s="7" customFormat="1" x14ac:dyDescent="0.25">
      <c r="A186" s="20"/>
    </row>
    <row r="187" spans="1:1" s="7" customFormat="1" x14ac:dyDescent="0.25">
      <c r="A187" s="20"/>
    </row>
    <row r="188" spans="1:1" s="7" customFormat="1" x14ac:dyDescent="0.25">
      <c r="A188" s="20"/>
    </row>
    <row r="189" spans="1:1" s="7" customFormat="1" x14ac:dyDescent="0.25">
      <c r="A189" s="20"/>
    </row>
    <row r="190" spans="1:1" s="7" customFormat="1" x14ac:dyDescent="0.25">
      <c r="A190" s="20"/>
    </row>
    <row r="191" spans="1:1" s="7" customFormat="1" x14ac:dyDescent="0.25">
      <c r="A191" s="20"/>
    </row>
    <row r="192" spans="1:1" s="7" customFormat="1" x14ac:dyDescent="0.25">
      <c r="A192" s="20"/>
    </row>
    <row r="193" spans="1:1" s="7" customFormat="1" x14ac:dyDescent="0.25">
      <c r="A193" s="20"/>
    </row>
    <row r="194" spans="1:1" s="7" customFormat="1" x14ac:dyDescent="0.25">
      <c r="A194" s="20"/>
    </row>
    <row r="195" spans="1:1" s="7" customFormat="1" x14ac:dyDescent="0.25">
      <c r="A195" s="20"/>
    </row>
    <row r="196" spans="1:1" s="7" customFormat="1" x14ac:dyDescent="0.25">
      <c r="A196" s="20"/>
    </row>
    <row r="197" spans="1:1" s="7" customFormat="1" x14ac:dyDescent="0.25">
      <c r="A197" s="20"/>
    </row>
    <row r="198" spans="1:1" s="7" customFormat="1" x14ac:dyDescent="0.25">
      <c r="A198" s="20"/>
    </row>
    <row r="199" spans="1:1" s="7" customFormat="1" x14ac:dyDescent="0.25">
      <c r="A199" s="20"/>
    </row>
    <row r="200" spans="1:1" s="7" customFormat="1" x14ac:dyDescent="0.25">
      <c r="A200" s="20"/>
    </row>
    <row r="201" spans="1:1" s="7" customFormat="1" x14ac:dyDescent="0.25">
      <c r="A201" s="20"/>
    </row>
    <row r="202" spans="1:1" s="7" customFormat="1" x14ac:dyDescent="0.25">
      <c r="A202" s="20"/>
    </row>
    <row r="203" spans="1:1" s="7" customFormat="1" x14ac:dyDescent="0.25">
      <c r="A203" s="20"/>
    </row>
    <row r="204" spans="1:1" s="7" customFormat="1" x14ac:dyDescent="0.25">
      <c r="A204" s="20"/>
    </row>
    <row r="205" spans="1:1" s="7" customFormat="1" x14ac:dyDescent="0.25">
      <c r="A205" s="20"/>
    </row>
    <row r="206" spans="1:1" s="7" customFormat="1" x14ac:dyDescent="0.25">
      <c r="A206" s="20"/>
    </row>
    <row r="207" spans="1:1" s="7" customFormat="1" x14ac:dyDescent="0.25">
      <c r="A207" s="20"/>
    </row>
    <row r="208" spans="1:1" s="7" customFormat="1" x14ac:dyDescent="0.25">
      <c r="A208" s="20"/>
    </row>
    <row r="209" spans="1:1" s="7" customFormat="1" x14ac:dyDescent="0.25">
      <c r="A209" s="20"/>
    </row>
    <row r="210" spans="1:1" s="7" customFormat="1" x14ac:dyDescent="0.25">
      <c r="A210" s="20"/>
    </row>
    <row r="211" spans="1:1" s="7" customFormat="1" x14ac:dyDescent="0.25">
      <c r="A211" s="20"/>
    </row>
    <row r="212" spans="1:1" s="7" customFormat="1" x14ac:dyDescent="0.25">
      <c r="A212" s="20"/>
    </row>
    <row r="213" spans="1:1" s="7" customFormat="1" x14ac:dyDescent="0.25">
      <c r="A213" s="20"/>
    </row>
    <row r="214" spans="1:1" s="7" customFormat="1" x14ac:dyDescent="0.25">
      <c r="A214" s="20"/>
    </row>
    <row r="215" spans="1:1" s="7" customFormat="1" x14ac:dyDescent="0.25">
      <c r="A215" s="20"/>
    </row>
    <row r="216" spans="1:1" s="7" customFormat="1" x14ac:dyDescent="0.25">
      <c r="A216" s="20"/>
    </row>
    <row r="217" spans="1:1" s="7" customFormat="1" x14ac:dyDescent="0.25">
      <c r="A217" s="20"/>
    </row>
    <row r="218" spans="1:1" s="7" customFormat="1" x14ac:dyDescent="0.25">
      <c r="A218" s="20"/>
    </row>
    <row r="219" spans="1:1" s="7" customFormat="1" x14ac:dyDescent="0.25">
      <c r="A219" s="20"/>
    </row>
    <row r="220" spans="1:1" s="7" customFormat="1" x14ac:dyDescent="0.25">
      <c r="A220" s="20"/>
    </row>
    <row r="221" spans="1:1" s="7" customFormat="1" x14ac:dyDescent="0.25">
      <c r="A221" s="20"/>
    </row>
    <row r="222" spans="1:1" s="7" customFormat="1" x14ac:dyDescent="0.25">
      <c r="A222" s="20"/>
    </row>
    <row r="223" spans="1:1" s="7" customFormat="1" x14ac:dyDescent="0.25">
      <c r="A223" s="20"/>
    </row>
    <row r="224" spans="1:1" s="7" customFormat="1" x14ac:dyDescent="0.25">
      <c r="A224" s="20"/>
    </row>
    <row r="225" spans="1:1" s="7" customFormat="1" x14ac:dyDescent="0.25">
      <c r="A225" s="20"/>
    </row>
    <row r="226" spans="1:1" s="7" customFormat="1" x14ac:dyDescent="0.25">
      <c r="A226" s="20"/>
    </row>
    <row r="227" spans="1:1" s="7" customFormat="1" x14ac:dyDescent="0.25">
      <c r="A227" s="20"/>
    </row>
    <row r="228" spans="1:1" s="7" customFormat="1" x14ac:dyDescent="0.25">
      <c r="A228" s="20"/>
    </row>
    <row r="229" spans="1:1" s="7" customFormat="1" x14ac:dyDescent="0.25">
      <c r="A229" s="20"/>
    </row>
    <row r="230" spans="1:1" s="7" customFormat="1" x14ac:dyDescent="0.25">
      <c r="A230" s="20"/>
    </row>
    <row r="231" spans="1:1" s="7" customFormat="1" x14ac:dyDescent="0.25">
      <c r="A231" s="20"/>
    </row>
    <row r="232" spans="1:1" s="7" customFormat="1" x14ac:dyDescent="0.25">
      <c r="A232" s="20"/>
    </row>
    <row r="233" spans="1:1" s="7" customFormat="1" x14ac:dyDescent="0.25">
      <c r="A233" s="20"/>
    </row>
    <row r="234" spans="1:1" s="7" customFormat="1" x14ac:dyDescent="0.25">
      <c r="A234" s="20"/>
    </row>
    <row r="235" spans="1:1" s="7" customFormat="1" x14ac:dyDescent="0.25">
      <c r="A235" s="20"/>
    </row>
    <row r="236" spans="1:1" s="7" customFormat="1" x14ac:dyDescent="0.25">
      <c r="A236" s="20"/>
    </row>
    <row r="237" spans="1:1" s="7" customFormat="1" x14ac:dyDescent="0.25">
      <c r="A237" s="20"/>
    </row>
    <row r="238" spans="1:1" s="7" customFormat="1" x14ac:dyDescent="0.25">
      <c r="A238" s="20"/>
    </row>
    <row r="239" spans="1:1" s="7" customFormat="1" x14ac:dyDescent="0.25">
      <c r="A239" s="20"/>
    </row>
    <row r="240" spans="1:1" s="7" customFormat="1" x14ac:dyDescent="0.25">
      <c r="A240" s="20"/>
    </row>
    <row r="241" spans="1:1" s="7" customFormat="1" x14ac:dyDescent="0.25">
      <c r="A241" s="20"/>
    </row>
    <row r="242" spans="1:1" s="7" customFormat="1" x14ac:dyDescent="0.25">
      <c r="A242" s="20"/>
    </row>
    <row r="243" spans="1:1" s="7" customFormat="1" x14ac:dyDescent="0.25">
      <c r="A243" s="20"/>
    </row>
    <row r="244" spans="1:1" s="7" customFormat="1" x14ac:dyDescent="0.25">
      <c r="A244" s="20"/>
    </row>
    <row r="245" spans="1:1" s="7" customFormat="1" x14ac:dyDescent="0.25">
      <c r="A245" s="20"/>
    </row>
    <row r="246" spans="1:1" s="7" customFormat="1" x14ac:dyDescent="0.25">
      <c r="A246" s="20"/>
    </row>
    <row r="247" spans="1:1" s="7" customFormat="1" x14ac:dyDescent="0.25">
      <c r="A247" s="20"/>
    </row>
    <row r="248" spans="1:1" s="7" customFormat="1" x14ac:dyDescent="0.25">
      <c r="A248" s="20"/>
    </row>
    <row r="249" spans="1:1" s="7" customFormat="1" x14ac:dyDescent="0.25">
      <c r="A249" s="20"/>
    </row>
    <row r="250" spans="1:1" s="7" customFormat="1" x14ac:dyDescent="0.25">
      <c r="A250" s="20"/>
    </row>
    <row r="251" spans="1:1" s="7" customFormat="1" x14ac:dyDescent="0.25">
      <c r="A251" s="20"/>
    </row>
    <row r="252" spans="1:1" s="7" customFormat="1" x14ac:dyDescent="0.25">
      <c r="A252" s="20"/>
    </row>
    <row r="253" spans="1:1" s="7" customFormat="1" x14ac:dyDescent="0.25">
      <c r="A253" s="20"/>
    </row>
    <row r="254" spans="1:1" s="7" customFormat="1" x14ac:dyDescent="0.25">
      <c r="A254" s="20"/>
    </row>
    <row r="255" spans="1:1" s="7" customFormat="1" x14ac:dyDescent="0.25">
      <c r="A255" s="20"/>
    </row>
    <row r="256" spans="1:1" s="7" customFormat="1" x14ac:dyDescent="0.25">
      <c r="A256" s="20"/>
    </row>
    <row r="257" spans="1:1" s="7" customFormat="1" x14ac:dyDescent="0.25">
      <c r="A257" s="20"/>
    </row>
    <row r="258" spans="1:1" s="7" customFormat="1" x14ac:dyDescent="0.25">
      <c r="A258" s="20"/>
    </row>
    <row r="259" spans="1:1" s="7" customFormat="1" x14ac:dyDescent="0.25">
      <c r="A259" s="20"/>
    </row>
    <row r="260" spans="1:1" s="7" customFormat="1" x14ac:dyDescent="0.25">
      <c r="A260" s="20"/>
    </row>
    <row r="261" spans="1:1" s="7" customFormat="1" x14ac:dyDescent="0.25">
      <c r="A261" s="20"/>
    </row>
    <row r="262" spans="1:1" s="7" customFormat="1" x14ac:dyDescent="0.25">
      <c r="A262" s="20"/>
    </row>
    <row r="263" spans="1:1" s="7" customFormat="1" x14ac:dyDescent="0.25">
      <c r="A263" s="20"/>
    </row>
    <row r="264" spans="1:1" s="7" customFormat="1" x14ac:dyDescent="0.25">
      <c r="A264" s="20"/>
    </row>
    <row r="265" spans="1:1" s="7" customFormat="1" x14ac:dyDescent="0.25">
      <c r="A265" s="20"/>
    </row>
    <row r="266" spans="1:1" s="7" customFormat="1" x14ac:dyDescent="0.25">
      <c r="A266" s="20"/>
    </row>
    <row r="267" spans="1:1" s="7" customFormat="1" x14ac:dyDescent="0.25">
      <c r="A267" s="20"/>
    </row>
    <row r="268" spans="1:1" s="7" customFormat="1" x14ac:dyDescent="0.25">
      <c r="A268" s="20"/>
    </row>
    <row r="269" spans="1:1" s="7" customFormat="1" x14ac:dyDescent="0.25">
      <c r="A269" s="20"/>
    </row>
    <row r="270" spans="1:1" s="7" customFormat="1" x14ac:dyDescent="0.25">
      <c r="A270" s="20"/>
    </row>
    <row r="271" spans="1:1" s="7" customFormat="1" x14ac:dyDescent="0.25">
      <c r="A271" s="20"/>
    </row>
    <row r="272" spans="1:1" s="7" customFormat="1" x14ac:dyDescent="0.25">
      <c r="A272" s="20"/>
    </row>
    <row r="273" spans="1:1" s="7" customFormat="1" x14ac:dyDescent="0.25">
      <c r="A273" s="20"/>
    </row>
    <row r="274" spans="1:1" s="7" customFormat="1" x14ac:dyDescent="0.25">
      <c r="A274" s="20"/>
    </row>
    <row r="275" spans="1:1" s="7" customFormat="1" x14ac:dyDescent="0.25">
      <c r="A275" s="20"/>
    </row>
    <row r="276" spans="1:1" s="7" customFormat="1" x14ac:dyDescent="0.25">
      <c r="A276" s="20"/>
    </row>
    <row r="277" spans="1:1" s="7" customFormat="1" x14ac:dyDescent="0.25">
      <c r="A277" s="20"/>
    </row>
    <row r="278" spans="1:1" s="7" customFormat="1" x14ac:dyDescent="0.25">
      <c r="A278" s="20"/>
    </row>
    <row r="279" spans="1:1" s="7" customFormat="1" x14ac:dyDescent="0.25">
      <c r="A279" s="20"/>
    </row>
    <row r="280" spans="1:1" s="7" customFormat="1" x14ac:dyDescent="0.25">
      <c r="A280" s="20"/>
    </row>
    <row r="281" spans="1:1" s="7" customFormat="1" x14ac:dyDescent="0.25">
      <c r="A281" s="20"/>
    </row>
    <row r="282" spans="1:1" s="7" customFormat="1" x14ac:dyDescent="0.25">
      <c r="A282" s="20"/>
    </row>
    <row r="283" spans="1:1" s="7" customFormat="1" x14ac:dyDescent="0.25">
      <c r="A283" s="20"/>
    </row>
    <row r="284" spans="1:1" s="7" customFormat="1" x14ac:dyDescent="0.25">
      <c r="A284" s="20"/>
    </row>
    <row r="285" spans="1:1" s="7" customFormat="1" x14ac:dyDescent="0.25">
      <c r="A285" s="20"/>
    </row>
    <row r="286" spans="1:1" s="7" customFormat="1" x14ac:dyDescent="0.25">
      <c r="A286" s="20"/>
    </row>
    <row r="287" spans="1:1" s="7" customFormat="1" x14ac:dyDescent="0.25">
      <c r="A287" s="20"/>
    </row>
    <row r="288" spans="1:1" s="7" customFormat="1" x14ac:dyDescent="0.25">
      <c r="A288" s="20"/>
    </row>
    <row r="289" spans="1:1" s="7" customFormat="1" x14ac:dyDescent="0.25">
      <c r="A289" s="20"/>
    </row>
    <row r="290" spans="1:1" s="7" customFormat="1" x14ac:dyDescent="0.25">
      <c r="A290" s="20"/>
    </row>
    <row r="291" spans="1:1" s="7" customFormat="1" x14ac:dyDescent="0.25">
      <c r="A291" s="20"/>
    </row>
    <row r="292" spans="1:1" s="7" customFormat="1" x14ac:dyDescent="0.25">
      <c r="A292" s="20"/>
    </row>
    <row r="293" spans="1:1" s="7" customFormat="1" x14ac:dyDescent="0.25">
      <c r="A293" s="20"/>
    </row>
    <row r="294" spans="1:1" s="7" customFormat="1" x14ac:dyDescent="0.25">
      <c r="A294" s="20"/>
    </row>
    <row r="295" spans="1:1" s="7" customFormat="1" x14ac:dyDescent="0.25">
      <c r="A295" s="20"/>
    </row>
    <row r="296" spans="1:1" s="7" customFormat="1" x14ac:dyDescent="0.25">
      <c r="A296" s="20"/>
    </row>
    <row r="297" spans="1:1" s="7" customFormat="1" x14ac:dyDescent="0.25">
      <c r="A297" s="20"/>
    </row>
    <row r="298" spans="1:1" s="7" customFormat="1" x14ac:dyDescent="0.25">
      <c r="A298" s="20"/>
    </row>
    <row r="299" spans="1:1" s="7" customFormat="1" x14ac:dyDescent="0.25">
      <c r="A299" s="20"/>
    </row>
    <row r="300" spans="1:1" s="7" customFormat="1" x14ac:dyDescent="0.25">
      <c r="A300" s="20"/>
    </row>
    <row r="301" spans="1:1" s="7" customFormat="1" x14ac:dyDescent="0.25">
      <c r="A301" s="20"/>
    </row>
    <row r="302" spans="1:1" s="7" customFormat="1" x14ac:dyDescent="0.25">
      <c r="A302" s="20"/>
    </row>
    <row r="303" spans="1:1" s="7" customFormat="1" x14ac:dyDescent="0.25">
      <c r="A303" s="20"/>
    </row>
    <row r="304" spans="1:1" s="7" customFormat="1" x14ac:dyDescent="0.25">
      <c r="A304" s="20"/>
    </row>
    <row r="305" spans="1:1" s="7" customFormat="1" x14ac:dyDescent="0.25">
      <c r="A305" s="20"/>
    </row>
    <row r="306" spans="1:1" s="7" customFormat="1" x14ac:dyDescent="0.25">
      <c r="A306" s="20"/>
    </row>
    <row r="307" spans="1:1" s="7" customFormat="1" x14ac:dyDescent="0.25">
      <c r="A307" s="20"/>
    </row>
    <row r="308" spans="1:1" s="7" customFormat="1" x14ac:dyDescent="0.25">
      <c r="A308" s="20"/>
    </row>
    <row r="309" spans="1:1" s="7" customFormat="1" x14ac:dyDescent="0.25">
      <c r="A309" s="20"/>
    </row>
    <row r="310" spans="1:1" s="7" customFormat="1" x14ac:dyDescent="0.25">
      <c r="A310" s="20"/>
    </row>
    <row r="311" spans="1:1" s="7" customFormat="1" x14ac:dyDescent="0.25">
      <c r="A311" s="20"/>
    </row>
    <row r="312" spans="1:1" s="7" customFormat="1" x14ac:dyDescent="0.25">
      <c r="A312" s="20"/>
    </row>
    <row r="313" spans="1:1" s="7" customFormat="1" x14ac:dyDescent="0.25">
      <c r="A313" s="20"/>
    </row>
    <row r="314" spans="1:1" s="7" customFormat="1" x14ac:dyDescent="0.25">
      <c r="A314" s="20"/>
    </row>
    <row r="315" spans="1:1" s="7" customFormat="1" x14ac:dyDescent="0.25">
      <c r="A315" s="20"/>
    </row>
    <row r="316" spans="1:1" s="7" customFormat="1" x14ac:dyDescent="0.25">
      <c r="A316" s="20"/>
    </row>
    <row r="317" spans="1:1" s="7" customFormat="1" x14ac:dyDescent="0.25">
      <c r="A317" s="20"/>
    </row>
    <row r="318" spans="1:1" s="7" customFormat="1" x14ac:dyDescent="0.25">
      <c r="A318" s="20"/>
    </row>
    <row r="319" spans="1:1" s="7" customFormat="1" x14ac:dyDescent="0.25">
      <c r="A319" s="20"/>
    </row>
    <row r="320" spans="1:1" s="7" customFormat="1" x14ac:dyDescent="0.25">
      <c r="A320" s="20"/>
    </row>
    <row r="321" spans="1:1" s="7" customFormat="1" x14ac:dyDescent="0.25">
      <c r="A321" s="20"/>
    </row>
    <row r="322" spans="1:1" s="7" customFormat="1" x14ac:dyDescent="0.25">
      <c r="A322" s="20"/>
    </row>
    <row r="323" spans="1:1" s="7" customFormat="1" x14ac:dyDescent="0.25">
      <c r="A323" s="20"/>
    </row>
    <row r="324" spans="1:1" s="7" customFormat="1" x14ac:dyDescent="0.25">
      <c r="A324" s="20"/>
    </row>
    <row r="325" spans="1:1" s="7" customFormat="1" x14ac:dyDescent="0.25">
      <c r="A325" s="20"/>
    </row>
    <row r="326" spans="1:1" s="7" customFormat="1" x14ac:dyDescent="0.25">
      <c r="A326" s="20"/>
    </row>
    <row r="327" spans="1:1" s="7" customFormat="1" x14ac:dyDescent="0.25">
      <c r="A327" s="20"/>
    </row>
    <row r="328" spans="1:1" s="7" customFormat="1" x14ac:dyDescent="0.25">
      <c r="A328" s="20"/>
    </row>
    <row r="329" spans="1:1" s="7" customFormat="1" x14ac:dyDescent="0.25">
      <c r="A329" s="20"/>
    </row>
    <row r="330" spans="1:1" s="7" customFormat="1" x14ac:dyDescent="0.25">
      <c r="A330" s="20"/>
    </row>
    <row r="331" spans="1:1" s="7" customFormat="1" x14ac:dyDescent="0.25">
      <c r="A331" s="20"/>
    </row>
    <row r="332" spans="1:1" s="7" customFormat="1" x14ac:dyDescent="0.25">
      <c r="A332" s="20"/>
    </row>
    <row r="333" spans="1:1" s="7" customFormat="1" x14ac:dyDescent="0.25">
      <c r="A333" s="20"/>
    </row>
    <row r="334" spans="1:1" s="7" customFormat="1" x14ac:dyDescent="0.25">
      <c r="A334" s="20"/>
    </row>
    <row r="335" spans="1:1" s="7" customFormat="1" x14ac:dyDescent="0.25">
      <c r="A335" s="20"/>
    </row>
    <row r="336" spans="1:1" s="7" customFormat="1" x14ac:dyDescent="0.25">
      <c r="A336" s="20"/>
    </row>
    <row r="337" spans="1:1" s="7" customFormat="1" x14ac:dyDescent="0.25">
      <c r="A337" s="20"/>
    </row>
    <row r="338" spans="1:1" s="7" customFormat="1" x14ac:dyDescent="0.25">
      <c r="A338" s="20"/>
    </row>
    <row r="339" spans="1:1" s="7" customFormat="1" x14ac:dyDescent="0.25">
      <c r="A339" s="20"/>
    </row>
    <row r="340" spans="1:1" s="7" customFormat="1" x14ac:dyDescent="0.25">
      <c r="A340" s="20"/>
    </row>
    <row r="341" spans="1:1" s="7" customFormat="1" x14ac:dyDescent="0.25">
      <c r="A341" s="20"/>
    </row>
    <row r="342" spans="1:1" s="7" customFormat="1" x14ac:dyDescent="0.25">
      <c r="A342" s="20"/>
    </row>
    <row r="343" spans="1:1" s="7" customFormat="1" x14ac:dyDescent="0.25">
      <c r="A343" s="20"/>
    </row>
    <row r="344" spans="1:1" s="7" customFormat="1" x14ac:dyDescent="0.25">
      <c r="A344" s="20"/>
    </row>
    <row r="345" spans="1:1" s="7" customFormat="1" x14ac:dyDescent="0.25">
      <c r="A345" s="20"/>
    </row>
    <row r="346" spans="1:1" s="7" customFormat="1" x14ac:dyDescent="0.25">
      <c r="A346" s="20"/>
    </row>
    <row r="347" spans="1:1" s="7" customFormat="1" x14ac:dyDescent="0.25">
      <c r="A347" s="20"/>
    </row>
    <row r="348" spans="1:1" s="7" customFormat="1" x14ac:dyDescent="0.25">
      <c r="A348" s="20"/>
    </row>
    <row r="349" spans="1:1" s="7" customFormat="1" x14ac:dyDescent="0.25">
      <c r="A349" s="20"/>
    </row>
    <row r="350" spans="1:1" s="7" customFormat="1" x14ac:dyDescent="0.25">
      <c r="A350" s="20"/>
    </row>
    <row r="351" spans="1:1" s="7" customFormat="1" x14ac:dyDescent="0.25">
      <c r="A351" s="20"/>
    </row>
    <row r="352" spans="1:1" s="7" customFormat="1" x14ac:dyDescent="0.25">
      <c r="A352" s="20"/>
    </row>
    <row r="353" spans="1:1" s="7" customFormat="1" x14ac:dyDescent="0.25">
      <c r="A353" s="20"/>
    </row>
    <row r="354" spans="1:1" s="7" customFormat="1" x14ac:dyDescent="0.25">
      <c r="A354" s="20"/>
    </row>
    <row r="355" spans="1:1" s="7" customFormat="1" x14ac:dyDescent="0.25">
      <c r="A355" s="20"/>
    </row>
    <row r="356" spans="1:1" s="7" customFormat="1" x14ac:dyDescent="0.25">
      <c r="A356" s="20"/>
    </row>
    <row r="357" spans="1:1" s="7" customFormat="1" x14ac:dyDescent="0.25">
      <c r="A357" s="20"/>
    </row>
    <row r="358" spans="1:1" s="7" customFormat="1" x14ac:dyDescent="0.25">
      <c r="A358" s="20"/>
    </row>
    <row r="359" spans="1:1" s="7" customFormat="1" x14ac:dyDescent="0.25">
      <c r="A359" s="20"/>
    </row>
    <row r="360" spans="1:1" s="7" customFormat="1" x14ac:dyDescent="0.25">
      <c r="A360" s="20"/>
    </row>
    <row r="361" spans="1:1" s="7" customFormat="1" x14ac:dyDescent="0.25">
      <c r="A361" s="20"/>
    </row>
    <row r="362" spans="1:1" s="7" customFormat="1" x14ac:dyDescent="0.25">
      <c r="A362" s="20"/>
    </row>
    <row r="363" spans="1:1" s="7" customFormat="1" x14ac:dyDescent="0.25">
      <c r="A363" s="20"/>
    </row>
    <row r="364" spans="1:1" s="7" customFormat="1" x14ac:dyDescent="0.25">
      <c r="A364" s="20"/>
    </row>
    <row r="365" spans="1:1" s="7" customFormat="1" x14ac:dyDescent="0.25">
      <c r="A365" s="20"/>
    </row>
    <row r="366" spans="1:1" s="7" customFormat="1" x14ac:dyDescent="0.25">
      <c r="A366" s="20"/>
    </row>
    <row r="367" spans="1:1" s="7" customFormat="1" x14ac:dyDescent="0.25">
      <c r="A367" s="20"/>
    </row>
    <row r="368" spans="1:1" s="7" customFormat="1" x14ac:dyDescent="0.25">
      <c r="A368" s="20"/>
    </row>
    <row r="369" spans="1:1" s="7" customFormat="1" x14ac:dyDescent="0.25">
      <c r="A369" s="20"/>
    </row>
    <row r="370" spans="1:1" s="7" customFormat="1" x14ac:dyDescent="0.25">
      <c r="A370" s="20"/>
    </row>
    <row r="371" spans="1:1" s="7" customFormat="1" x14ac:dyDescent="0.25">
      <c r="A371" s="20"/>
    </row>
    <row r="372" spans="1:1" s="7" customFormat="1" x14ac:dyDescent="0.25">
      <c r="A372" s="20"/>
    </row>
    <row r="373" spans="1:1" s="7" customFormat="1" x14ac:dyDescent="0.25">
      <c r="A373" s="20"/>
    </row>
    <row r="374" spans="1:1" s="7" customFormat="1" x14ac:dyDescent="0.25">
      <c r="A374" s="20"/>
    </row>
    <row r="375" spans="1:1" s="7" customFormat="1" x14ac:dyDescent="0.25">
      <c r="A375" s="20"/>
    </row>
    <row r="376" spans="1:1" s="7" customFormat="1" x14ac:dyDescent="0.25">
      <c r="A376" s="20"/>
    </row>
    <row r="377" spans="1:1" s="7" customFormat="1" x14ac:dyDescent="0.25">
      <c r="A377" s="21"/>
    </row>
    <row r="378" spans="1:1" s="7" customFormat="1" x14ac:dyDescent="0.25">
      <c r="A378" s="21"/>
    </row>
    <row r="379" spans="1:1" s="7" customFormat="1" x14ac:dyDescent="0.25">
      <c r="A379" s="21"/>
    </row>
    <row r="380" spans="1:1" s="7" customFormat="1" x14ac:dyDescent="0.25">
      <c r="A380" s="21"/>
    </row>
    <row r="381" spans="1:1" s="7" customFormat="1" x14ac:dyDescent="0.25">
      <c r="A381" s="21"/>
    </row>
    <row r="382" spans="1:1" s="7" customFormat="1" x14ac:dyDescent="0.25">
      <c r="A382" s="21"/>
    </row>
    <row r="383" spans="1:1" s="7" customFormat="1" x14ac:dyDescent="0.25">
      <c r="A383" s="21"/>
    </row>
    <row r="384" spans="1:1" s="7" customFormat="1" x14ac:dyDescent="0.25">
      <c r="A384" s="21"/>
    </row>
    <row r="385" spans="1:1" s="7" customFormat="1" x14ac:dyDescent="0.25">
      <c r="A385" s="21"/>
    </row>
    <row r="386" spans="1:1" s="7" customFormat="1" x14ac:dyDescent="0.25">
      <c r="A386" s="21"/>
    </row>
    <row r="387" spans="1:1" s="7" customFormat="1" x14ac:dyDescent="0.25">
      <c r="A387" s="21"/>
    </row>
    <row r="388" spans="1:1" s="7" customFormat="1" x14ac:dyDescent="0.25">
      <c r="A388" s="21"/>
    </row>
    <row r="389" spans="1:1" s="7" customFormat="1" x14ac:dyDescent="0.25">
      <c r="A389" s="21"/>
    </row>
    <row r="390" spans="1:1" s="7" customFormat="1" x14ac:dyDescent="0.25">
      <c r="A390" s="21"/>
    </row>
    <row r="391" spans="1:1" s="7" customFormat="1" x14ac:dyDescent="0.25">
      <c r="A391" s="21"/>
    </row>
    <row r="392" spans="1:1" s="7" customFormat="1" x14ac:dyDescent="0.25">
      <c r="A392" s="21"/>
    </row>
    <row r="393" spans="1:1" s="7" customFormat="1" x14ac:dyDescent="0.25">
      <c r="A393" s="21"/>
    </row>
    <row r="394" spans="1:1" s="7" customFormat="1" x14ac:dyDescent="0.25">
      <c r="A394" s="21"/>
    </row>
    <row r="395" spans="1:1" s="7" customFormat="1" x14ac:dyDescent="0.25">
      <c r="A395" s="21"/>
    </row>
    <row r="396" spans="1:1" s="7" customFormat="1" x14ac:dyDescent="0.25">
      <c r="A396" s="21"/>
    </row>
    <row r="397" spans="1:1" s="7" customFormat="1" x14ac:dyDescent="0.25">
      <c r="A397" s="21"/>
    </row>
    <row r="398" spans="1:1" s="7" customFormat="1" x14ac:dyDescent="0.25">
      <c r="A398" s="21"/>
    </row>
    <row r="399" spans="1:1" s="7" customFormat="1" x14ac:dyDescent="0.25">
      <c r="A399" s="21"/>
    </row>
    <row r="400" spans="1:1" s="7" customFormat="1" x14ac:dyDescent="0.25">
      <c r="A400" s="21"/>
    </row>
    <row r="401" spans="1:1" s="7" customFormat="1" x14ac:dyDescent="0.25">
      <c r="A401" s="21"/>
    </row>
    <row r="402" spans="1:1" s="7" customFormat="1" x14ac:dyDescent="0.25">
      <c r="A402" s="21"/>
    </row>
    <row r="403" spans="1:1" s="7" customFormat="1" x14ac:dyDescent="0.25">
      <c r="A403" s="21"/>
    </row>
    <row r="404" spans="1:1" s="7" customFormat="1" x14ac:dyDescent="0.25">
      <c r="A404" s="21"/>
    </row>
    <row r="405" spans="1:1" s="7" customFormat="1" x14ac:dyDescent="0.25">
      <c r="A405" s="21"/>
    </row>
    <row r="406" spans="1:1" s="7" customFormat="1" x14ac:dyDescent="0.25">
      <c r="A406" s="21"/>
    </row>
    <row r="407" spans="1:1" s="7" customFormat="1" x14ac:dyDescent="0.25">
      <c r="A407" s="21"/>
    </row>
    <row r="408" spans="1:1" s="7" customFormat="1" x14ac:dyDescent="0.25">
      <c r="A408" s="21"/>
    </row>
    <row r="409" spans="1:1" s="7" customFormat="1" x14ac:dyDescent="0.25">
      <c r="A409" s="21"/>
    </row>
    <row r="410" spans="1:1" s="7" customFormat="1" x14ac:dyDescent="0.25">
      <c r="A410" s="21"/>
    </row>
    <row r="411" spans="1:1" s="7" customFormat="1" x14ac:dyDescent="0.25">
      <c r="A411" s="21"/>
    </row>
    <row r="412" spans="1:1" s="7" customFormat="1" x14ac:dyDescent="0.25">
      <c r="A412" s="21"/>
    </row>
    <row r="413" spans="1:1" s="7" customFormat="1" x14ac:dyDescent="0.25">
      <c r="A413" s="21"/>
    </row>
    <row r="414" spans="1:1" s="7" customFormat="1" x14ac:dyDescent="0.25">
      <c r="A414" s="21"/>
    </row>
    <row r="415" spans="1:1" s="7" customFormat="1" x14ac:dyDescent="0.25">
      <c r="A415" s="21"/>
    </row>
    <row r="416" spans="1:1" s="7" customFormat="1" x14ac:dyDescent="0.25">
      <c r="A416" s="21"/>
    </row>
    <row r="417" spans="1:1" s="7" customFormat="1" x14ac:dyDescent="0.25">
      <c r="A417" s="21"/>
    </row>
    <row r="418" spans="1:1" s="7" customFormat="1" x14ac:dyDescent="0.25">
      <c r="A418" s="21"/>
    </row>
    <row r="419" spans="1:1" s="7" customFormat="1" x14ac:dyDescent="0.25">
      <c r="A419" s="21"/>
    </row>
    <row r="420" spans="1:1" s="7" customFormat="1" x14ac:dyDescent="0.25">
      <c r="A420" s="21"/>
    </row>
    <row r="421" spans="1:1" s="7" customFormat="1" x14ac:dyDescent="0.25">
      <c r="A421" s="21"/>
    </row>
    <row r="422" spans="1:1" s="7" customFormat="1" x14ac:dyDescent="0.25">
      <c r="A422" s="21"/>
    </row>
    <row r="423" spans="1:1" s="7" customFormat="1" x14ac:dyDescent="0.25">
      <c r="A423" s="21"/>
    </row>
    <row r="424" spans="1:1" s="7" customFormat="1" x14ac:dyDescent="0.25">
      <c r="A424" s="21"/>
    </row>
    <row r="425" spans="1:1" s="7" customFormat="1" x14ac:dyDescent="0.25">
      <c r="A425" s="21"/>
    </row>
    <row r="426" spans="1:1" s="7" customFormat="1" x14ac:dyDescent="0.25">
      <c r="A426" s="21"/>
    </row>
    <row r="427" spans="1:1" s="7" customFormat="1" x14ac:dyDescent="0.25">
      <c r="A427" s="21"/>
    </row>
    <row r="428" spans="1:1" s="7" customFormat="1" x14ac:dyDescent="0.25">
      <c r="A428" s="21"/>
    </row>
    <row r="429" spans="1:1" s="7" customFormat="1" x14ac:dyDescent="0.25">
      <c r="A429" s="21"/>
    </row>
    <row r="430" spans="1:1" s="7" customFormat="1" x14ac:dyDescent="0.25">
      <c r="A430" s="21"/>
    </row>
    <row r="431" spans="1:1" s="7" customFormat="1" x14ac:dyDescent="0.25">
      <c r="A431" s="21"/>
    </row>
    <row r="432" spans="1:1" s="7" customFormat="1" x14ac:dyDescent="0.25">
      <c r="A432" s="21"/>
    </row>
    <row r="433" spans="1:1" s="7" customFormat="1" x14ac:dyDescent="0.25">
      <c r="A433" s="21"/>
    </row>
    <row r="434" spans="1:1" s="7" customFormat="1" x14ac:dyDescent="0.25">
      <c r="A434" s="21"/>
    </row>
    <row r="435" spans="1:1" s="7" customFormat="1" x14ac:dyDescent="0.25">
      <c r="A435" s="21"/>
    </row>
    <row r="436" spans="1:1" s="7" customFormat="1" x14ac:dyDescent="0.25">
      <c r="A436" s="21"/>
    </row>
    <row r="437" spans="1:1" s="7" customFormat="1" x14ac:dyDescent="0.25">
      <c r="A437" s="21"/>
    </row>
    <row r="438" spans="1:1" s="7" customFormat="1" x14ac:dyDescent="0.25">
      <c r="A438" s="21"/>
    </row>
    <row r="439" spans="1:1" s="7" customFormat="1" x14ac:dyDescent="0.25">
      <c r="A439" s="21"/>
    </row>
    <row r="440" spans="1:1" s="7" customFormat="1" x14ac:dyDescent="0.25">
      <c r="A440" s="21"/>
    </row>
    <row r="441" spans="1:1" s="7" customFormat="1" x14ac:dyDescent="0.25">
      <c r="A441" s="21"/>
    </row>
    <row r="442" spans="1:1" s="7" customFormat="1" x14ac:dyDescent="0.25">
      <c r="A442" s="21"/>
    </row>
    <row r="443" spans="1:1" s="7" customFormat="1" x14ac:dyDescent="0.25">
      <c r="A443" s="21"/>
    </row>
    <row r="444" spans="1:1" s="7" customFormat="1" x14ac:dyDescent="0.25">
      <c r="A444" s="21"/>
    </row>
    <row r="445" spans="1:1" s="7" customFormat="1" x14ac:dyDescent="0.25">
      <c r="A445" s="21"/>
    </row>
    <row r="446" spans="1:1" s="7" customFormat="1" x14ac:dyDescent="0.25">
      <c r="A446" s="21"/>
    </row>
    <row r="447" spans="1:1" s="7" customFormat="1" x14ac:dyDescent="0.25">
      <c r="A447" s="21"/>
    </row>
    <row r="448" spans="1:1" s="7" customFormat="1" x14ac:dyDescent="0.25">
      <c r="A448" s="21"/>
    </row>
    <row r="449" spans="1:1" s="7" customFormat="1" x14ac:dyDescent="0.25">
      <c r="A449" s="21"/>
    </row>
    <row r="450" spans="1:1" s="7" customFormat="1" x14ac:dyDescent="0.25">
      <c r="A450" s="21"/>
    </row>
    <row r="451" spans="1:1" s="7" customFormat="1" x14ac:dyDescent="0.25">
      <c r="A451" s="21"/>
    </row>
    <row r="452" spans="1:1" s="7" customFormat="1" x14ac:dyDescent="0.25">
      <c r="A452" s="21"/>
    </row>
    <row r="453" spans="1:1" s="7" customFormat="1" x14ac:dyDescent="0.25">
      <c r="A453" s="21"/>
    </row>
    <row r="454" spans="1:1" s="7" customFormat="1" x14ac:dyDescent="0.25">
      <c r="A454" s="21"/>
    </row>
    <row r="455" spans="1:1" s="7" customFormat="1" x14ac:dyDescent="0.25">
      <c r="A455" s="21"/>
    </row>
    <row r="456" spans="1:1" s="7" customFormat="1" x14ac:dyDescent="0.25">
      <c r="A456" s="21"/>
    </row>
    <row r="457" spans="1:1" s="7" customFormat="1" x14ac:dyDescent="0.25">
      <c r="A457" s="21"/>
    </row>
    <row r="458" spans="1:1" s="7" customFormat="1" x14ac:dyDescent="0.25">
      <c r="A458" s="21"/>
    </row>
    <row r="459" spans="1:1" s="7" customFormat="1" x14ac:dyDescent="0.25">
      <c r="A459" s="21"/>
    </row>
    <row r="460" spans="1:1" s="7" customFormat="1" x14ac:dyDescent="0.25">
      <c r="A460" s="21"/>
    </row>
    <row r="461" spans="1:1" s="7" customFormat="1" x14ac:dyDescent="0.25">
      <c r="A461" s="21"/>
    </row>
    <row r="462" spans="1:1" s="7" customFormat="1" x14ac:dyDescent="0.25">
      <c r="A462" s="21"/>
    </row>
    <row r="463" spans="1:1" s="7" customFormat="1" x14ac:dyDescent="0.25">
      <c r="A463" s="21"/>
    </row>
    <row r="464" spans="1:1" s="7" customFormat="1" x14ac:dyDescent="0.25">
      <c r="A464" s="21"/>
    </row>
    <row r="465" spans="1:1" s="7" customFormat="1" x14ac:dyDescent="0.25">
      <c r="A465" s="21"/>
    </row>
    <row r="466" spans="1:1" s="7" customFormat="1" x14ac:dyDescent="0.25">
      <c r="A466" s="21"/>
    </row>
    <row r="467" spans="1:1" s="7" customFormat="1" x14ac:dyDescent="0.25">
      <c r="A467" s="21"/>
    </row>
    <row r="468" spans="1:1" s="7" customFormat="1" x14ac:dyDescent="0.25">
      <c r="A468" s="21"/>
    </row>
    <row r="469" spans="1:1" s="7" customFormat="1" x14ac:dyDescent="0.25">
      <c r="A469" s="21"/>
    </row>
    <row r="470" spans="1:1" s="7" customFormat="1" x14ac:dyDescent="0.25">
      <c r="A470" s="21"/>
    </row>
    <row r="471" spans="1:1" s="7" customFormat="1" x14ac:dyDescent="0.25">
      <c r="A471" s="21"/>
    </row>
    <row r="472" spans="1:1" s="7" customFormat="1" x14ac:dyDescent="0.25">
      <c r="A472" s="21"/>
    </row>
    <row r="473" spans="1:1" s="7" customFormat="1" x14ac:dyDescent="0.25">
      <c r="A473" s="21"/>
    </row>
    <row r="474" spans="1:1" s="7" customFormat="1" x14ac:dyDescent="0.25">
      <c r="A474" s="21"/>
    </row>
    <row r="475" spans="1:1" s="7" customFormat="1" x14ac:dyDescent="0.25">
      <c r="A475" s="21"/>
    </row>
    <row r="476" spans="1:1" s="7" customFormat="1" x14ac:dyDescent="0.25">
      <c r="A476" s="21"/>
    </row>
    <row r="477" spans="1:1" s="7" customFormat="1" x14ac:dyDescent="0.25">
      <c r="A477" s="21"/>
    </row>
    <row r="478" spans="1:1" s="7" customFormat="1" x14ac:dyDescent="0.25">
      <c r="A478" s="21"/>
    </row>
    <row r="479" spans="1:1" s="7" customFormat="1" x14ac:dyDescent="0.25">
      <c r="A479" s="21"/>
    </row>
    <row r="480" spans="1:1" s="7" customFormat="1" x14ac:dyDescent="0.25">
      <c r="A480" s="21"/>
    </row>
    <row r="481" spans="1:1" s="7" customFormat="1" x14ac:dyDescent="0.25">
      <c r="A481" s="21"/>
    </row>
    <row r="482" spans="1:1" s="7" customFormat="1" x14ac:dyDescent="0.25">
      <c r="A482" s="21"/>
    </row>
    <row r="483" spans="1:1" s="7" customFormat="1" x14ac:dyDescent="0.25">
      <c r="A483" s="21"/>
    </row>
    <row r="484" spans="1:1" s="7" customFormat="1" x14ac:dyDescent="0.25">
      <c r="A484" s="21"/>
    </row>
    <row r="485" spans="1:1" s="7" customFormat="1" x14ac:dyDescent="0.25">
      <c r="A485" s="21"/>
    </row>
    <row r="486" spans="1:1" s="7" customFormat="1" x14ac:dyDescent="0.25">
      <c r="A486" s="21"/>
    </row>
    <row r="487" spans="1:1" s="7" customFormat="1" x14ac:dyDescent="0.25">
      <c r="A487" s="21"/>
    </row>
    <row r="488" spans="1:1" s="7" customFormat="1" x14ac:dyDescent="0.25">
      <c r="A488" s="21"/>
    </row>
    <row r="489" spans="1:1" s="7" customFormat="1" x14ac:dyDescent="0.25">
      <c r="A489" s="21"/>
    </row>
    <row r="490" spans="1:1" s="7" customFormat="1" x14ac:dyDescent="0.25">
      <c r="A490" s="21"/>
    </row>
    <row r="491" spans="1:1" s="7" customFormat="1" x14ac:dyDescent="0.25">
      <c r="A491" s="21"/>
    </row>
    <row r="492" spans="1:1" s="7" customFormat="1" x14ac:dyDescent="0.25">
      <c r="A492" s="21"/>
    </row>
    <row r="493" spans="1:1" s="7" customFormat="1" x14ac:dyDescent="0.25">
      <c r="A493" s="21"/>
    </row>
    <row r="494" spans="1:1" s="7" customFormat="1" x14ac:dyDescent="0.25">
      <c r="A494" s="21"/>
    </row>
    <row r="495" spans="1:1" s="7" customFormat="1" x14ac:dyDescent="0.25">
      <c r="A495" s="21"/>
    </row>
    <row r="496" spans="1:1" s="7" customFormat="1" x14ac:dyDescent="0.25">
      <c r="A496" s="21"/>
    </row>
    <row r="497" spans="1:1" s="7" customFormat="1" x14ac:dyDescent="0.25">
      <c r="A497" s="21"/>
    </row>
    <row r="498" spans="1:1" s="7" customFormat="1" x14ac:dyDescent="0.25">
      <c r="A498" s="21"/>
    </row>
    <row r="499" spans="1:1" s="7" customFormat="1" x14ac:dyDescent="0.25">
      <c r="A499" s="21"/>
    </row>
    <row r="500" spans="1:1" s="7" customFormat="1" x14ac:dyDescent="0.25">
      <c r="A500" s="21"/>
    </row>
    <row r="501" spans="1:1" s="7" customFormat="1" x14ac:dyDescent="0.25">
      <c r="A501" s="21"/>
    </row>
    <row r="502" spans="1:1" s="7" customFormat="1" x14ac:dyDescent="0.25">
      <c r="A502" s="21"/>
    </row>
    <row r="503" spans="1:1" s="7" customFormat="1" x14ac:dyDescent="0.25">
      <c r="A503" s="21"/>
    </row>
    <row r="504" spans="1:1" s="7" customFormat="1" x14ac:dyDescent="0.25">
      <c r="A504" s="21"/>
    </row>
    <row r="505" spans="1:1" s="7" customFormat="1" x14ac:dyDescent="0.25">
      <c r="A505" s="21"/>
    </row>
    <row r="506" spans="1:1" s="7" customFormat="1" x14ac:dyDescent="0.25">
      <c r="A506" s="21"/>
    </row>
    <row r="507" spans="1:1" s="7" customFormat="1" x14ac:dyDescent="0.25">
      <c r="A507" s="21"/>
    </row>
    <row r="508" spans="1:1" s="7" customFormat="1" x14ac:dyDescent="0.25">
      <c r="A508" s="21"/>
    </row>
    <row r="509" spans="1:1" s="7" customFormat="1" x14ac:dyDescent="0.25">
      <c r="A509" s="21"/>
    </row>
    <row r="510" spans="1:1" s="7" customFormat="1" x14ac:dyDescent="0.25">
      <c r="A510" s="21"/>
    </row>
    <row r="511" spans="1:1" s="7" customFormat="1" x14ac:dyDescent="0.25">
      <c r="A511" s="21"/>
    </row>
    <row r="512" spans="1:1" s="7" customFormat="1" x14ac:dyDescent="0.25">
      <c r="A512" s="21"/>
    </row>
    <row r="513" spans="1:1" s="7" customFormat="1" x14ac:dyDescent="0.25">
      <c r="A513" s="21"/>
    </row>
    <row r="514" spans="1:1" s="7" customFormat="1" x14ac:dyDescent="0.25">
      <c r="A514" s="21"/>
    </row>
    <row r="515" spans="1:1" s="7" customFormat="1" x14ac:dyDescent="0.25">
      <c r="A515" s="21"/>
    </row>
    <row r="516" spans="1:1" s="7" customFormat="1" x14ac:dyDescent="0.25">
      <c r="A516" s="21"/>
    </row>
    <row r="517" spans="1:1" s="7" customFormat="1" x14ac:dyDescent="0.25">
      <c r="A517" s="21"/>
    </row>
    <row r="518" spans="1:1" s="7" customFormat="1" x14ac:dyDescent="0.25">
      <c r="A518" s="21"/>
    </row>
    <row r="519" spans="1:1" s="7" customFormat="1" x14ac:dyDescent="0.25">
      <c r="A519" s="21"/>
    </row>
    <row r="520" spans="1:1" s="7" customFormat="1" x14ac:dyDescent="0.25">
      <c r="A520" s="21"/>
    </row>
    <row r="521" spans="1:1" s="7" customFormat="1" x14ac:dyDescent="0.25">
      <c r="A521" s="21"/>
    </row>
    <row r="522" spans="1:1" s="7" customFormat="1" x14ac:dyDescent="0.25">
      <c r="A522" s="21"/>
    </row>
    <row r="523" spans="1:1" s="7" customFormat="1" x14ac:dyDescent="0.25">
      <c r="A523" s="21"/>
    </row>
    <row r="524" spans="1:1" s="7" customFormat="1" x14ac:dyDescent="0.25">
      <c r="A524" s="21"/>
    </row>
    <row r="525" spans="1:1" s="7" customFormat="1" x14ac:dyDescent="0.25">
      <c r="A525" s="21"/>
    </row>
    <row r="526" spans="1:1" s="7" customFormat="1" x14ac:dyDescent="0.25">
      <c r="A526" s="21"/>
    </row>
    <row r="527" spans="1:1" s="7" customFormat="1" x14ac:dyDescent="0.25">
      <c r="A527" s="21"/>
    </row>
    <row r="528" spans="1:1" s="7" customFormat="1" x14ac:dyDescent="0.25">
      <c r="A528" s="21"/>
    </row>
    <row r="529" spans="1:1" s="7" customFormat="1" x14ac:dyDescent="0.25">
      <c r="A529" s="21"/>
    </row>
    <row r="530" spans="1:1" s="7" customFormat="1" x14ac:dyDescent="0.25">
      <c r="A530" s="21"/>
    </row>
    <row r="531" spans="1:1" s="7" customFormat="1" x14ac:dyDescent="0.25">
      <c r="A531" s="21"/>
    </row>
    <row r="532" spans="1:1" s="7" customFormat="1" x14ac:dyDescent="0.25">
      <c r="A532" s="21"/>
    </row>
    <row r="533" spans="1:1" s="7" customFormat="1" x14ac:dyDescent="0.25">
      <c r="A533" s="21"/>
    </row>
    <row r="534" spans="1:1" s="7" customFormat="1" x14ac:dyDescent="0.25">
      <c r="A534" s="21"/>
    </row>
    <row r="535" spans="1:1" s="7" customFormat="1" x14ac:dyDescent="0.25">
      <c r="A535" s="21"/>
    </row>
    <row r="536" spans="1:1" s="7" customFormat="1" x14ac:dyDescent="0.25">
      <c r="A536" s="21"/>
    </row>
    <row r="537" spans="1:1" s="7" customFormat="1" x14ac:dyDescent="0.25">
      <c r="A537" s="21"/>
    </row>
    <row r="538" spans="1:1" s="7" customFormat="1" x14ac:dyDescent="0.25">
      <c r="A538" s="21"/>
    </row>
    <row r="539" spans="1:1" s="7" customFormat="1" x14ac:dyDescent="0.25">
      <c r="A539" s="21"/>
    </row>
    <row r="540" spans="1:1" s="7" customFormat="1" x14ac:dyDescent="0.25">
      <c r="A540" s="21"/>
    </row>
    <row r="541" spans="1:1" s="7" customFormat="1" x14ac:dyDescent="0.25">
      <c r="A541" s="21"/>
    </row>
    <row r="542" spans="1:1" s="7" customFormat="1" x14ac:dyDescent="0.25">
      <c r="A542" s="21"/>
    </row>
    <row r="543" spans="1:1" s="7" customFormat="1" x14ac:dyDescent="0.25">
      <c r="A543" s="21"/>
    </row>
    <row r="544" spans="1:1" s="7" customFormat="1" x14ac:dyDescent="0.25">
      <c r="A544" s="21"/>
    </row>
    <row r="545" spans="1:1" s="7" customFormat="1" x14ac:dyDescent="0.25">
      <c r="A545" s="21"/>
    </row>
    <row r="546" spans="1:1" s="7" customFormat="1" x14ac:dyDescent="0.25">
      <c r="A546" s="21"/>
    </row>
    <row r="547" spans="1:1" s="7" customFormat="1" x14ac:dyDescent="0.25">
      <c r="A547" s="21"/>
    </row>
    <row r="548" spans="1:1" s="7" customFormat="1" x14ac:dyDescent="0.25">
      <c r="A548" s="21"/>
    </row>
    <row r="549" spans="1:1" s="7" customFormat="1" x14ac:dyDescent="0.25">
      <c r="A549" s="21"/>
    </row>
    <row r="550" spans="1:1" s="7" customFormat="1" x14ac:dyDescent="0.25">
      <c r="A550" s="21"/>
    </row>
    <row r="551" spans="1:1" s="7" customFormat="1" x14ac:dyDescent="0.25">
      <c r="A551" s="21"/>
    </row>
    <row r="552" spans="1:1" s="7" customFormat="1" x14ac:dyDescent="0.25">
      <c r="A552" s="21"/>
    </row>
    <row r="553" spans="1:1" s="7" customFormat="1" x14ac:dyDescent="0.25">
      <c r="A553" s="21"/>
    </row>
    <row r="554" spans="1:1" s="7" customFormat="1" x14ac:dyDescent="0.25">
      <c r="A554" s="21"/>
    </row>
    <row r="555" spans="1:1" s="7" customFormat="1" x14ac:dyDescent="0.25">
      <c r="A555" s="21"/>
    </row>
    <row r="556" spans="1:1" s="7" customFormat="1" x14ac:dyDescent="0.25">
      <c r="A556" s="21"/>
    </row>
    <row r="557" spans="1:1" s="7" customFormat="1" x14ac:dyDescent="0.25">
      <c r="A557" s="21"/>
    </row>
    <row r="558" spans="1:1" s="7" customFormat="1" x14ac:dyDescent="0.25">
      <c r="A558" s="21"/>
    </row>
    <row r="559" spans="1:1" s="7" customFormat="1" x14ac:dyDescent="0.25">
      <c r="A559" s="21"/>
    </row>
    <row r="560" spans="1:1" s="7" customFormat="1" x14ac:dyDescent="0.25">
      <c r="A560" s="21"/>
    </row>
    <row r="561" spans="1:1" s="7" customFormat="1" x14ac:dyDescent="0.25">
      <c r="A561" s="21"/>
    </row>
    <row r="562" spans="1:1" s="7" customFormat="1" x14ac:dyDescent="0.25">
      <c r="A562" s="21"/>
    </row>
    <row r="563" spans="1:1" s="7" customFormat="1" x14ac:dyDescent="0.25">
      <c r="A563" s="21"/>
    </row>
    <row r="564" spans="1:1" s="7" customFormat="1" x14ac:dyDescent="0.25">
      <c r="A564" s="21"/>
    </row>
    <row r="565" spans="1:1" s="7" customFormat="1" x14ac:dyDescent="0.25">
      <c r="A565" s="21"/>
    </row>
    <row r="566" spans="1:1" s="7" customFormat="1" x14ac:dyDescent="0.25">
      <c r="A566" s="21"/>
    </row>
    <row r="567" spans="1:1" s="7" customFormat="1" x14ac:dyDescent="0.25">
      <c r="A567" s="21"/>
    </row>
    <row r="568" spans="1:1" s="7" customFormat="1" x14ac:dyDescent="0.25">
      <c r="A568" s="21"/>
    </row>
    <row r="569" spans="1:1" s="7" customFormat="1" x14ac:dyDescent="0.25">
      <c r="A569" s="21"/>
    </row>
    <row r="570" spans="1:1" s="7" customFormat="1" x14ac:dyDescent="0.25">
      <c r="A570" s="21"/>
    </row>
    <row r="571" spans="1:1" s="7" customFormat="1" x14ac:dyDescent="0.25">
      <c r="A571" s="21"/>
    </row>
    <row r="572" spans="1:1" s="7" customFormat="1" x14ac:dyDescent="0.25">
      <c r="A572" s="21"/>
    </row>
    <row r="573" spans="1:1" s="7" customFormat="1" x14ac:dyDescent="0.25">
      <c r="A573" s="21"/>
    </row>
    <row r="574" spans="1:1" s="7" customFormat="1" x14ac:dyDescent="0.25">
      <c r="A574" s="21"/>
    </row>
    <row r="575" spans="1:1" s="7" customFormat="1" x14ac:dyDescent="0.25">
      <c r="A575" s="21"/>
    </row>
    <row r="576" spans="1:1" s="7" customFormat="1" x14ac:dyDescent="0.25">
      <c r="A576" s="21"/>
    </row>
    <row r="577" spans="1:1" s="7" customFormat="1" x14ac:dyDescent="0.25">
      <c r="A577" s="21"/>
    </row>
    <row r="578" spans="1:1" s="7" customFormat="1" x14ac:dyDescent="0.25">
      <c r="A578" s="21"/>
    </row>
    <row r="579" spans="1:1" s="7" customFormat="1" x14ac:dyDescent="0.25">
      <c r="A579" s="21"/>
    </row>
    <row r="580" spans="1:1" s="7" customFormat="1" x14ac:dyDescent="0.25">
      <c r="A580" s="21"/>
    </row>
    <row r="581" spans="1:1" s="7" customFormat="1" x14ac:dyDescent="0.25">
      <c r="A581" s="21"/>
    </row>
    <row r="582" spans="1:1" s="7" customFormat="1" x14ac:dyDescent="0.25">
      <c r="A582" s="21"/>
    </row>
    <row r="583" spans="1:1" s="7" customFormat="1" x14ac:dyDescent="0.25">
      <c r="A583" s="21"/>
    </row>
    <row r="584" spans="1:1" s="7" customFormat="1" x14ac:dyDescent="0.25">
      <c r="A584" s="21"/>
    </row>
    <row r="585" spans="1:1" s="7" customFormat="1" x14ac:dyDescent="0.25">
      <c r="A585" s="21"/>
    </row>
    <row r="586" spans="1:1" s="7" customFormat="1" x14ac:dyDescent="0.25">
      <c r="A586" s="21"/>
    </row>
    <row r="587" spans="1:1" s="7" customFormat="1" x14ac:dyDescent="0.25">
      <c r="A587" s="21"/>
    </row>
    <row r="588" spans="1:1" s="7" customFormat="1" x14ac:dyDescent="0.25">
      <c r="A588" s="21"/>
    </row>
    <row r="589" spans="1:1" s="7" customFormat="1" x14ac:dyDescent="0.25">
      <c r="A589" s="21"/>
    </row>
    <row r="590" spans="1:1" s="7" customFormat="1" x14ac:dyDescent="0.25">
      <c r="A590" s="21"/>
    </row>
    <row r="591" spans="1:1" s="7" customFormat="1" x14ac:dyDescent="0.25">
      <c r="A591" s="21"/>
    </row>
    <row r="592" spans="1:1" s="7" customFormat="1" x14ac:dyDescent="0.25">
      <c r="A592" s="21"/>
    </row>
    <row r="593" spans="1:1" s="7" customFormat="1" x14ac:dyDescent="0.25">
      <c r="A593" s="21"/>
    </row>
    <row r="594" spans="1:1" s="7" customFormat="1" x14ac:dyDescent="0.25">
      <c r="A594" s="21"/>
    </row>
    <row r="595" spans="1:1" s="7" customFormat="1" x14ac:dyDescent="0.25">
      <c r="A595" s="21"/>
    </row>
    <row r="596" spans="1:1" s="7" customFormat="1" x14ac:dyDescent="0.25">
      <c r="A596" s="21"/>
    </row>
    <row r="597" spans="1:1" s="7" customFormat="1" x14ac:dyDescent="0.25">
      <c r="A597" s="21"/>
    </row>
    <row r="598" spans="1:1" s="7" customFormat="1" x14ac:dyDescent="0.25">
      <c r="A598" s="21"/>
    </row>
    <row r="599" spans="1:1" s="7" customFormat="1" x14ac:dyDescent="0.25">
      <c r="A599" s="21"/>
    </row>
    <row r="600" spans="1:1" s="7" customFormat="1" x14ac:dyDescent="0.25">
      <c r="A600" s="21"/>
    </row>
    <row r="601" spans="1:1" s="7" customFormat="1" x14ac:dyDescent="0.25">
      <c r="A601" s="21"/>
    </row>
    <row r="602" spans="1:1" s="7" customFormat="1" x14ac:dyDescent="0.25">
      <c r="A602" s="21"/>
    </row>
    <row r="603" spans="1:1" s="7" customFormat="1" x14ac:dyDescent="0.25">
      <c r="A603" s="21"/>
    </row>
    <row r="604" spans="1:1" s="7" customFormat="1" x14ac:dyDescent="0.25">
      <c r="A604" s="21"/>
    </row>
    <row r="605" spans="1:1" s="7" customFormat="1" x14ac:dyDescent="0.25">
      <c r="A605" s="21"/>
    </row>
    <row r="606" spans="1:1" s="7" customFormat="1" x14ac:dyDescent="0.25">
      <c r="A606" s="21"/>
    </row>
    <row r="607" spans="1:1" s="7" customFormat="1" x14ac:dyDescent="0.25">
      <c r="A607" s="21"/>
    </row>
    <row r="608" spans="1:1" s="7" customFormat="1" x14ac:dyDescent="0.25">
      <c r="A608" s="21"/>
    </row>
    <row r="609" spans="1:1" s="7" customFormat="1" x14ac:dyDescent="0.25">
      <c r="A609" s="21"/>
    </row>
    <row r="610" spans="1:1" s="7" customFormat="1" x14ac:dyDescent="0.25">
      <c r="A610" s="21"/>
    </row>
    <row r="611" spans="1:1" s="7" customFormat="1" x14ac:dyDescent="0.25">
      <c r="A611" s="21"/>
    </row>
    <row r="612" spans="1:1" s="7" customFormat="1" x14ac:dyDescent="0.25">
      <c r="A612" s="21"/>
    </row>
    <row r="613" spans="1:1" s="7" customFormat="1" x14ac:dyDescent="0.25">
      <c r="A613" s="21"/>
    </row>
    <row r="614" spans="1:1" s="7" customFormat="1" x14ac:dyDescent="0.25">
      <c r="A614" s="21"/>
    </row>
    <row r="615" spans="1:1" s="7" customFormat="1" x14ac:dyDescent="0.25">
      <c r="A615" s="21"/>
    </row>
    <row r="616" spans="1:1" s="7" customFormat="1" x14ac:dyDescent="0.25">
      <c r="A616" s="21"/>
    </row>
    <row r="617" spans="1:1" s="7" customFormat="1" x14ac:dyDescent="0.25">
      <c r="A617" s="21"/>
    </row>
    <row r="618" spans="1:1" s="7" customFormat="1" x14ac:dyDescent="0.25">
      <c r="A618" s="21"/>
    </row>
    <row r="619" spans="1:1" s="7" customFormat="1" x14ac:dyDescent="0.25">
      <c r="A619" s="21"/>
    </row>
    <row r="620" spans="1:1" s="7" customFormat="1" x14ac:dyDescent="0.25">
      <c r="A620" s="21"/>
    </row>
    <row r="621" spans="1:1" s="7" customFormat="1" x14ac:dyDescent="0.25">
      <c r="A621" s="21"/>
    </row>
    <row r="622" spans="1:1" s="7" customFormat="1" x14ac:dyDescent="0.25">
      <c r="A622" s="21"/>
    </row>
    <row r="623" spans="1:1" s="7" customFormat="1" x14ac:dyDescent="0.25">
      <c r="A623" s="21"/>
    </row>
    <row r="624" spans="1:1" s="7" customFormat="1" x14ac:dyDescent="0.25">
      <c r="A624" s="21"/>
    </row>
    <row r="625" spans="1:1" s="7" customFormat="1" x14ac:dyDescent="0.25">
      <c r="A625" s="21"/>
    </row>
    <row r="626" spans="1:1" s="7" customFormat="1" x14ac:dyDescent="0.25">
      <c r="A626" s="21"/>
    </row>
    <row r="627" spans="1:1" s="7" customFormat="1" x14ac:dyDescent="0.25">
      <c r="A627" s="21"/>
    </row>
    <row r="628" spans="1:1" s="7" customFormat="1" x14ac:dyDescent="0.25">
      <c r="A628" s="21"/>
    </row>
    <row r="629" spans="1:1" s="7" customFormat="1" x14ac:dyDescent="0.25">
      <c r="A629" s="21"/>
    </row>
    <row r="630" spans="1:1" s="7" customFormat="1" x14ac:dyDescent="0.25">
      <c r="A630" s="21"/>
    </row>
    <row r="631" spans="1:1" s="7" customFormat="1" x14ac:dyDescent="0.25">
      <c r="A631" s="21"/>
    </row>
    <row r="632" spans="1:1" s="7" customFormat="1" x14ac:dyDescent="0.25">
      <c r="A632" s="21"/>
    </row>
    <row r="633" spans="1:1" s="7" customFormat="1" x14ac:dyDescent="0.25">
      <c r="A633" s="21"/>
    </row>
    <row r="634" spans="1:1" s="7" customFormat="1" x14ac:dyDescent="0.25">
      <c r="A634" s="21"/>
    </row>
    <row r="635" spans="1:1" s="7" customFormat="1" x14ac:dyDescent="0.25">
      <c r="A635" s="21"/>
    </row>
    <row r="636" spans="1:1" s="7" customFormat="1" x14ac:dyDescent="0.25">
      <c r="A636" s="21"/>
    </row>
    <row r="637" spans="1:1" s="7" customFormat="1" x14ac:dyDescent="0.25">
      <c r="A637" s="21"/>
    </row>
    <row r="638" spans="1:1" s="7" customFormat="1" x14ac:dyDescent="0.25">
      <c r="A638" s="21"/>
    </row>
    <row r="639" spans="1:1" s="7" customFormat="1" x14ac:dyDescent="0.25">
      <c r="A639" s="21"/>
    </row>
    <row r="640" spans="1:1" s="7" customFormat="1" x14ac:dyDescent="0.25">
      <c r="A640" s="21"/>
    </row>
    <row r="641" spans="1:1" s="7" customFormat="1" x14ac:dyDescent="0.25">
      <c r="A641" s="21"/>
    </row>
    <row r="642" spans="1:1" s="7" customFormat="1" x14ac:dyDescent="0.25">
      <c r="A642" s="21"/>
    </row>
    <row r="643" spans="1:1" s="7" customFormat="1" x14ac:dyDescent="0.25">
      <c r="A643" s="21"/>
    </row>
    <row r="644" spans="1:1" s="7" customFormat="1" x14ac:dyDescent="0.25">
      <c r="A644" s="21"/>
    </row>
    <row r="645" spans="1:1" s="7" customFormat="1" x14ac:dyDescent="0.25">
      <c r="A645" s="21"/>
    </row>
    <row r="646" spans="1:1" s="7" customFormat="1" x14ac:dyDescent="0.25">
      <c r="A646" s="21"/>
    </row>
    <row r="647" spans="1:1" s="7" customFormat="1" x14ac:dyDescent="0.25">
      <c r="A647" s="21"/>
    </row>
    <row r="648" spans="1:1" s="7" customFormat="1" x14ac:dyDescent="0.25">
      <c r="A648" s="21"/>
    </row>
    <row r="649" spans="1:1" s="7" customFormat="1" x14ac:dyDescent="0.25">
      <c r="A649" s="21"/>
    </row>
    <row r="650" spans="1:1" s="7" customFormat="1" x14ac:dyDescent="0.25">
      <c r="A650" s="21"/>
    </row>
    <row r="651" spans="1:1" s="7" customFormat="1" x14ac:dyDescent="0.25">
      <c r="A651" s="21"/>
    </row>
    <row r="652" spans="1:1" s="7" customFormat="1" x14ac:dyDescent="0.25">
      <c r="A652" s="21"/>
    </row>
    <row r="653" spans="1:1" s="7" customFormat="1" x14ac:dyDescent="0.25">
      <c r="A653" s="21"/>
    </row>
    <row r="654" spans="1:1" s="7" customFormat="1" x14ac:dyDescent="0.25">
      <c r="A654" s="21"/>
    </row>
    <row r="655" spans="1:1" s="7" customFormat="1" x14ac:dyDescent="0.25">
      <c r="A655" s="21"/>
    </row>
    <row r="656" spans="1:1" s="7" customFormat="1" x14ac:dyDescent="0.25">
      <c r="A656" s="21"/>
    </row>
    <row r="657" spans="1:1" s="7" customFormat="1" x14ac:dyDescent="0.25">
      <c r="A657" s="21"/>
    </row>
    <row r="658" spans="1:1" s="7" customFormat="1" x14ac:dyDescent="0.25">
      <c r="A658" s="21"/>
    </row>
    <row r="659" spans="1:1" s="7" customFormat="1" x14ac:dyDescent="0.25">
      <c r="A659" s="21"/>
    </row>
    <row r="660" spans="1:1" s="7" customFormat="1" x14ac:dyDescent="0.25">
      <c r="A660" s="21"/>
    </row>
    <row r="661" spans="1:1" s="7" customFormat="1" x14ac:dyDescent="0.25">
      <c r="A661" s="21"/>
    </row>
    <row r="662" spans="1:1" s="7" customFormat="1" x14ac:dyDescent="0.25">
      <c r="A662" s="21"/>
    </row>
    <row r="663" spans="1:1" s="7" customFormat="1" x14ac:dyDescent="0.25">
      <c r="A663" s="21"/>
    </row>
    <row r="664" spans="1:1" s="7" customFormat="1" x14ac:dyDescent="0.25">
      <c r="A664" s="21"/>
    </row>
    <row r="665" spans="1:1" s="7" customFormat="1" x14ac:dyDescent="0.25">
      <c r="A665" s="21"/>
    </row>
    <row r="666" spans="1:1" s="7" customFormat="1" x14ac:dyDescent="0.25">
      <c r="A666" s="21"/>
    </row>
    <row r="667" spans="1:1" s="7" customFormat="1" x14ac:dyDescent="0.25">
      <c r="A667" s="21"/>
    </row>
    <row r="668" spans="1:1" s="7" customFormat="1" x14ac:dyDescent="0.25">
      <c r="A668" s="21"/>
    </row>
    <row r="669" spans="1:1" s="7" customFormat="1" x14ac:dyDescent="0.25">
      <c r="A669" s="21"/>
    </row>
    <row r="670" spans="1:1" s="7" customFormat="1" x14ac:dyDescent="0.25">
      <c r="A670" s="21"/>
    </row>
    <row r="671" spans="1:1" s="7" customFormat="1" x14ac:dyDescent="0.25">
      <c r="A671" s="21"/>
    </row>
    <row r="672" spans="1:1" s="7" customFormat="1" x14ac:dyDescent="0.25">
      <c r="A672" s="21"/>
    </row>
    <row r="673" spans="1:1" s="7" customFormat="1" x14ac:dyDescent="0.25">
      <c r="A673" s="21"/>
    </row>
    <row r="674" spans="1:1" s="7" customFormat="1" x14ac:dyDescent="0.25">
      <c r="A674" s="21"/>
    </row>
    <row r="675" spans="1:1" s="7" customFormat="1" x14ac:dyDescent="0.25">
      <c r="A675" s="21"/>
    </row>
    <row r="676" spans="1:1" s="7" customFormat="1" x14ac:dyDescent="0.25">
      <c r="A676" s="21"/>
    </row>
    <row r="677" spans="1:1" s="7" customFormat="1" x14ac:dyDescent="0.25">
      <c r="A677" s="21"/>
    </row>
    <row r="678" spans="1:1" s="7" customFormat="1" x14ac:dyDescent="0.25">
      <c r="A678" s="21"/>
    </row>
    <row r="679" spans="1:1" s="7" customFormat="1" x14ac:dyDescent="0.25">
      <c r="A679" s="21"/>
    </row>
    <row r="680" spans="1:1" s="7" customFormat="1" x14ac:dyDescent="0.25">
      <c r="A680" s="21"/>
    </row>
    <row r="681" spans="1:1" s="7" customFormat="1" x14ac:dyDescent="0.25">
      <c r="A681" s="21"/>
    </row>
    <row r="682" spans="1:1" s="7" customFormat="1" x14ac:dyDescent="0.25">
      <c r="A682" s="21"/>
    </row>
    <row r="683" spans="1:1" s="7" customFormat="1" x14ac:dyDescent="0.25">
      <c r="A683" s="21"/>
    </row>
    <row r="684" spans="1:1" s="7" customFormat="1" x14ac:dyDescent="0.25">
      <c r="A684" s="21"/>
    </row>
    <row r="685" spans="1:1" s="7" customFormat="1" x14ac:dyDescent="0.25">
      <c r="A685" s="21"/>
    </row>
    <row r="686" spans="1:1" s="7" customFormat="1" x14ac:dyDescent="0.25">
      <c r="A686" s="21"/>
    </row>
    <row r="687" spans="1:1" s="7" customFormat="1" x14ac:dyDescent="0.25">
      <c r="A687" s="21"/>
    </row>
    <row r="688" spans="1:1" s="7" customFormat="1" x14ac:dyDescent="0.25">
      <c r="A688" s="21"/>
    </row>
    <row r="689" spans="1:1" s="7" customFormat="1" x14ac:dyDescent="0.25">
      <c r="A689" s="21"/>
    </row>
    <row r="690" spans="1:1" s="7" customFormat="1" x14ac:dyDescent="0.25">
      <c r="A690" s="21"/>
    </row>
    <row r="691" spans="1:1" s="7" customFormat="1" x14ac:dyDescent="0.25">
      <c r="A691" s="21"/>
    </row>
    <row r="692" spans="1:1" s="7" customFormat="1" x14ac:dyDescent="0.25">
      <c r="A692" s="21"/>
    </row>
    <row r="693" spans="1:1" s="7" customFormat="1" x14ac:dyDescent="0.25">
      <c r="A693" s="21"/>
    </row>
    <row r="694" spans="1:1" s="7" customFormat="1" x14ac:dyDescent="0.25">
      <c r="A694" s="21"/>
    </row>
    <row r="695" spans="1:1" s="7" customFormat="1" x14ac:dyDescent="0.25">
      <c r="A695" s="21"/>
    </row>
    <row r="696" spans="1:1" s="7" customFormat="1" x14ac:dyDescent="0.25">
      <c r="A696" s="21"/>
    </row>
    <row r="697" spans="1:1" s="7" customFormat="1" x14ac:dyDescent="0.25">
      <c r="A697" s="21"/>
    </row>
    <row r="698" spans="1:1" s="7" customFormat="1" x14ac:dyDescent="0.25">
      <c r="A698" s="21"/>
    </row>
    <row r="699" spans="1:1" s="7" customFormat="1" x14ac:dyDescent="0.25">
      <c r="A699" s="21"/>
    </row>
    <row r="700" spans="1:1" s="7" customFormat="1" x14ac:dyDescent="0.25">
      <c r="A700" s="21"/>
    </row>
    <row r="701" spans="1:1" s="7" customFormat="1" x14ac:dyDescent="0.25">
      <c r="A701" s="21"/>
    </row>
    <row r="702" spans="1:1" s="7" customFormat="1" x14ac:dyDescent="0.25">
      <c r="A702" s="21"/>
    </row>
    <row r="703" spans="1:1" s="7" customFormat="1" x14ac:dyDescent="0.25">
      <c r="A703" s="21"/>
    </row>
    <row r="704" spans="1:1" s="7" customFormat="1" x14ac:dyDescent="0.25">
      <c r="A704" s="21"/>
    </row>
    <row r="705" spans="1:1" s="7" customFormat="1" x14ac:dyDescent="0.25">
      <c r="A705" s="21"/>
    </row>
    <row r="706" spans="1:1" s="7" customFormat="1" x14ac:dyDescent="0.25">
      <c r="A706" s="21"/>
    </row>
    <row r="707" spans="1:1" s="7" customFormat="1" x14ac:dyDescent="0.25">
      <c r="A707" s="21"/>
    </row>
    <row r="708" spans="1:1" s="7" customFormat="1" x14ac:dyDescent="0.25">
      <c r="A708" s="21"/>
    </row>
    <row r="709" spans="1:1" s="7" customFormat="1" x14ac:dyDescent="0.25">
      <c r="A709" s="21"/>
    </row>
    <row r="710" spans="1:1" s="7" customFormat="1" x14ac:dyDescent="0.25">
      <c r="A710" s="21"/>
    </row>
    <row r="711" spans="1:1" s="7" customFormat="1" x14ac:dyDescent="0.25">
      <c r="A711" s="21"/>
    </row>
    <row r="712" spans="1:1" s="7" customFormat="1" x14ac:dyDescent="0.25">
      <c r="A712" s="21"/>
    </row>
    <row r="713" spans="1:1" s="7" customFormat="1" x14ac:dyDescent="0.25">
      <c r="A713" s="21"/>
    </row>
    <row r="714" spans="1:1" s="7" customFormat="1" x14ac:dyDescent="0.25">
      <c r="A714" s="21"/>
    </row>
    <row r="715" spans="1:1" s="7" customFormat="1" x14ac:dyDescent="0.25">
      <c r="A715" s="21"/>
    </row>
    <row r="716" spans="1:1" s="7" customFormat="1" x14ac:dyDescent="0.25">
      <c r="A716" s="21"/>
    </row>
    <row r="717" spans="1:1" s="7" customFormat="1" x14ac:dyDescent="0.25">
      <c r="A717" s="21"/>
    </row>
    <row r="718" spans="1:1" s="7" customFormat="1" x14ac:dyDescent="0.25">
      <c r="A718" s="21"/>
    </row>
    <row r="719" spans="1:1" s="7" customFormat="1" x14ac:dyDescent="0.25">
      <c r="A719" s="21"/>
    </row>
    <row r="720" spans="1:1" s="7" customFormat="1" x14ac:dyDescent="0.25">
      <c r="A720" s="21"/>
    </row>
    <row r="721" spans="1:1" s="7" customFormat="1" x14ac:dyDescent="0.25">
      <c r="A721" s="21"/>
    </row>
    <row r="722" spans="1:1" s="7" customFormat="1" x14ac:dyDescent="0.25">
      <c r="A722" s="21"/>
    </row>
    <row r="723" spans="1:1" s="7" customFormat="1" x14ac:dyDescent="0.25">
      <c r="A723" s="21"/>
    </row>
    <row r="724" spans="1:1" s="7" customFormat="1" x14ac:dyDescent="0.25">
      <c r="A724" s="21"/>
    </row>
    <row r="725" spans="1:1" s="7" customFormat="1" x14ac:dyDescent="0.25">
      <c r="A725" s="21"/>
    </row>
    <row r="726" spans="1:1" s="7" customFormat="1" x14ac:dyDescent="0.25">
      <c r="A726" s="21"/>
    </row>
    <row r="727" spans="1:1" s="7" customFormat="1" x14ac:dyDescent="0.25">
      <c r="A727" s="21"/>
    </row>
    <row r="728" spans="1:1" s="7" customFormat="1" x14ac:dyDescent="0.25">
      <c r="A728" s="21"/>
    </row>
    <row r="729" spans="1:1" s="7" customFormat="1" x14ac:dyDescent="0.25">
      <c r="A729" s="21"/>
    </row>
    <row r="730" spans="1:1" s="7" customFormat="1" x14ac:dyDescent="0.25">
      <c r="A730" s="21"/>
    </row>
    <row r="731" spans="1:1" s="7" customFormat="1" x14ac:dyDescent="0.25">
      <c r="A731" s="21"/>
    </row>
    <row r="732" spans="1:1" s="7" customFormat="1" x14ac:dyDescent="0.25">
      <c r="A732" s="21"/>
    </row>
    <row r="733" spans="1:1" s="7" customFormat="1" x14ac:dyDescent="0.25">
      <c r="A733" s="21"/>
    </row>
    <row r="734" spans="1:1" s="7" customFormat="1" x14ac:dyDescent="0.25">
      <c r="A734" s="21"/>
    </row>
    <row r="735" spans="1:1" s="7" customFormat="1" x14ac:dyDescent="0.25">
      <c r="A735" s="21"/>
    </row>
    <row r="736" spans="1:1" s="7" customFormat="1" x14ac:dyDescent="0.25">
      <c r="A736" s="21"/>
    </row>
    <row r="737" spans="1:1" s="7" customFormat="1" x14ac:dyDescent="0.25">
      <c r="A737" s="21"/>
    </row>
    <row r="738" spans="1:1" s="7" customFormat="1" x14ac:dyDescent="0.25">
      <c r="A738" s="21"/>
    </row>
    <row r="739" spans="1:1" s="7" customFormat="1" x14ac:dyDescent="0.25">
      <c r="A739" s="21"/>
    </row>
    <row r="740" spans="1:1" s="7" customFormat="1" x14ac:dyDescent="0.25">
      <c r="A740" s="21"/>
    </row>
    <row r="741" spans="1:1" s="7" customFormat="1" x14ac:dyDescent="0.25">
      <c r="A741" s="21"/>
    </row>
    <row r="742" spans="1:1" s="7" customFormat="1" x14ac:dyDescent="0.25">
      <c r="A742" s="21"/>
    </row>
    <row r="743" spans="1:1" s="7" customFormat="1" x14ac:dyDescent="0.25">
      <c r="A743" s="21"/>
    </row>
    <row r="744" spans="1:1" s="7" customFormat="1" x14ac:dyDescent="0.25">
      <c r="A744" s="21"/>
    </row>
    <row r="745" spans="1:1" s="7" customFormat="1" x14ac:dyDescent="0.25">
      <c r="A745" s="21"/>
    </row>
    <row r="746" spans="1:1" s="7" customFormat="1" x14ac:dyDescent="0.25">
      <c r="A746" s="21"/>
    </row>
    <row r="747" spans="1:1" s="7" customFormat="1" x14ac:dyDescent="0.25">
      <c r="A747" s="21"/>
    </row>
    <row r="748" spans="1:1" s="7" customFormat="1" x14ac:dyDescent="0.25">
      <c r="A748" s="21"/>
    </row>
    <row r="749" spans="1:1" s="7" customFormat="1" x14ac:dyDescent="0.25">
      <c r="A749" s="21"/>
    </row>
    <row r="750" spans="1:1" s="7" customFormat="1" x14ac:dyDescent="0.25">
      <c r="A750" s="21"/>
    </row>
    <row r="751" spans="1:1" s="7" customFormat="1" x14ac:dyDescent="0.25">
      <c r="A751" s="21"/>
    </row>
    <row r="752" spans="1:1" s="7" customFormat="1" x14ac:dyDescent="0.25">
      <c r="A752" s="21"/>
    </row>
    <row r="753" spans="1:1" s="7" customFormat="1" x14ac:dyDescent="0.25">
      <c r="A753" s="21"/>
    </row>
    <row r="754" spans="1:1" s="7" customFormat="1" x14ac:dyDescent="0.25">
      <c r="A754" s="21"/>
    </row>
    <row r="755" spans="1:1" s="7" customFormat="1" x14ac:dyDescent="0.25">
      <c r="A755" s="21"/>
    </row>
    <row r="756" spans="1:1" s="7" customFormat="1" x14ac:dyDescent="0.25">
      <c r="A756" s="21"/>
    </row>
    <row r="757" spans="1:1" s="7" customFormat="1" x14ac:dyDescent="0.25">
      <c r="A757" s="21"/>
    </row>
    <row r="758" spans="1:1" s="7" customFormat="1" x14ac:dyDescent="0.25">
      <c r="A758" s="21"/>
    </row>
    <row r="759" spans="1:1" s="7" customFormat="1" x14ac:dyDescent="0.25">
      <c r="A759" s="21"/>
    </row>
    <row r="760" spans="1:1" s="7" customFormat="1" x14ac:dyDescent="0.25">
      <c r="A760" s="21"/>
    </row>
    <row r="761" spans="1:1" s="7" customFormat="1" x14ac:dyDescent="0.25">
      <c r="A761" s="21"/>
    </row>
    <row r="762" spans="1:1" s="7" customFormat="1" x14ac:dyDescent="0.25">
      <c r="A762" s="21"/>
    </row>
    <row r="763" spans="1:1" s="7" customFormat="1" x14ac:dyDescent="0.25">
      <c r="A763" s="21"/>
    </row>
    <row r="764" spans="1:1" s="7" customFormat="1" x14ac:dyDescent="0.25">
      <c r="A764" s="21"/>
    </row>
    <row r="765" spans="1:1" s="7" customFormat="1" x14ac:dyDescent="0.25">
      <c r="A765" s="21"/>
    </row>
    <row r="766" spans="1:1" s="7" customFormat="1" x14ac:dyDescent="0.25">
      <c r="A766" s="21"/>
    </row>
    <row r="767" spans="1:1" s="7" customFormat="1" x14ac:dyDescent="0.25">
      <c r="A767" s="21"/>
    </row>
    <row r="768" spans="1:1" s="7" customFormat="1" x14ac:dyDescent="0.25">
      <c r="A768" s="21"/>
    </row>
    <row r="769" spans="1:1" s="7" customFormat="1" x14ac:dyDescent="0.25">
      <c r="A769" s="21"/>
    </row>
    <row r="770" spans="1:1" s="7" customFormat="1" x14ac:dyDescent="0.25">
      <c r="A770" s="21"/>
    </row>
    <row r="771" spans="1:1" s="7" customFormat="1" x14ac:dyDescent="0.25">
      <c r="A771" s="21"/>
    </row>
    <row r="772" spans="1:1" s="7" customFormat="1" x14ac:dyDescent="0.25">
      <c r="A772" s="21"/>
    </row>
    <row r="773" spans="1:1" s="7" customFormat="1" x14ac:dyDescent="0.25">
      <c r="A773" s="21"/>
    </row>
    <row r="774" spans="1:1" s="7" customFormat="1" x14ac:dyDescent="0.25">
      <c r="A774" s="21"/>
    </row>
    <row r="775" spans="1:1" s="7" customFormat="1" x14ac:dyDescent="0.25">
      <c r="A775" s="21"/>
    </row>
    <row r="776" spans="1:1" s="7" customFormat="1" x14ac:dyDescent="0.25">
      <c r="A776" s="21"/>
    </row>
    <row r="777" spans="1:1" s="7" customFormat="1" x14ac:dyDescent="0.25">
      <c r="A777" s="21"/>
    </row>
    <row r="778" spans="1:1" s="7" customFormat="1" x14ac:dyDescent="0.25">
      <c r="A778" s="21"/>
    </row>
    <row r="779" spans="1:1" s="7" customFormat="1" x14ac:dyDescent="0.25">
      <c r="A779" s="21"/>
    </row>
    <row r="780" spans="1:1" s="7" customFormat="1" x14ac:dyDescent="0.25">
      <c r="A780" s="21"/>
    </row>
    <row r="781" spans="1:1" s="7" customFormat="1" x14ac:dyDescent="0.25">
      <c r="A781" s="21"/>
    </row>
    <row r="782" spans="1:1" s="7" customFormat="1" x14ac:dyDescent="0.25">
      <c r="A782" s="21"/>
    </row>
    <row r="783" spans="1:1" s="7" customFormat="1" x14ac:dyDescent="0.25">
      <c r="A783" s="21"/>
    </row>
    <row r="784" spans="1:1" s="7" customFormat="1" x14ac:dyDescent="0.25">
      <c r="A784" s="21"/>
    </row>
    <row r="785" spans="1:1" s="7" customFormat="1" x14ac:dyDescent="0.25">
      <c r="A785" s="21"/>
    </row>
    <row r="786" spans="1:1" s="7" customFormat="1" x14ac:dyDescent="0.25">
      <c r="A786" s="21"/>
    </row>
    <row r="787" spans="1:1" s="7" customFormat="1" x14ac:dyDescent="0.25">
      <c r="A787" s="21"/>
    </row>
    <row r="788" spans="1:1" s="7" customFormat="1" x14ac:dyDescent="0.25">
      <c r="A788" s="21"/>
    </row>
    <row r="789" spans="1:1" s="7" customFormat="1" x14ac:dyDescent="0.25">
      <c r="A789" s="21"/>
    </row>
    <row r="790" spans="1:1" s="7" customFormat="1" x14ac:dyDescent="0.25">
      <c r="A790" s="21"/>
    </row>
    <row r="791" spans="1:1" s="7" customFormat="1" x14ac:dyDescent="0.25">
      <c r="A791" s="21"/>
    </row>
    <row r="792" spans="1:1" s="7" customFormat="1" x14ac:dyDescent="0.25">
      <c r="A792" s="21"/>
    </row>
    <row r="793" spans="1:1" s="7" customFormat="1" x14ac:dyDescent="0.25">
      <c r="A793" s="21"/>
    </row>
    <row r="794" spans="1:1" s="7" customFormat="1" x14ac:dyDescent="0.25">
      <c r="A794" s="21"/>
    </row>
    <row r="795" spans="1:1" s="7" customFormat="1" x14ac:dyDescent="0.25">
      <c r="A795" s="21"/>
    </row>
    <row r="796" spans="1:1" s="7" customFormat="1" x14ac:dyDescent="0.25">
      <c r="A796" s="21"/>
    </row>
    <row r="797" spans="1:1" s="7" customFormat="1" x14ac:dyDescent="0.25">
      <c r="A797" s="21"/>
    </row>
    <row r="798" spans="1:1" s="7" customFormat="1" x14ac:dyDescent="0.25">
      <c r="A798" s="21"/>
    </row>
    <row r="799" spans="1:1" s="7" customFormat="1" x14ac:dyDescent="0.25">
      <c r="A799" s="21"/>
    </row>
    <row r="800" spans="1:1" s="7" customFormat="1" x14ac:dyDescent="0.25">
      <c r="A800" s="21"/>
    </row>
    <row r="801" spans="1:1" s="7" customFormat="1" x14ac:dyDescent="0.25">
      <c r="A801" s="21"/>
    </row>
    <row r="802" spans="1:1" s="7" customFormat="1" x14ac:dyDescent="0.25">
      <c r="A802" s="21"/>
    </row>
    <row r="803" spans="1:1" s="7" customFormat="1" x14ac:dyDescent="0.25">
      <c r="A803" s="21"/>
    </row>
    <row r="804" spans="1:1" s="7" customFormat="1" x14ac:dyDescent="0.25">
      <c r="A804" s="21"/>
    </row>
    <row r="805" spans="1:1" s="7" customFormat="1" x14ac:dyDescent="0.25">
      <c r="A805" s="21"/>
    </row>
    <row r="806" spans="1:1" s="7" customFormat="1" x14ac:dyDescent="0.25">
      <c r="A806" s="21"/>
    </row>
    <row r="807" spans="1:1" s="7" customFormat="1" x14ac:dyDescent="0.25">
      <c r="A807" s="21"/>
    </row>
    <row r="808" spans="1:1" s="7" customFormat="1" x14ac:dyDescent="0.25">
      <c r="A808" s="21"/>
    </row>
    <row r="809" spans="1:1" s="7" customFormat="1" x14ac:dyDescent="0.25">
      <c r="A809" s="21"/>
    </row>
    <row r="810" spans="1:1" s="7" customFormat="1" x14ac:dyDescent="0.25">
      <c r="A810" s="21"/>
    </row>
    <row r="811" spans="1:1" s="7" customFormat="1" x14ac:dyDescent="0.25">
      <c r="A811" s="21"/>
    </row>
    <row r="812" spans="1:1" s="7" customFormat="1" x14ac:dyDescent="0.25">
      <c r="A812" s="21"/>
    </row>
    <row r="813" spans="1:1" s="7" customFormat="1" x14ac:dyDescent="0.25">
      <c r="A813" s="21"/>
    </row>
    <row r="814" spans="1:1" s="7" customFormat="1" x14ac:dyDescent="0.25">
      <c r="A814" s="21"/>
    </row>
    <row r="815" spans="1:1" s="7" customFormat="1" x14ac:dyDescent="0.25">
      <c r="A815" s="21"/>
    </row>
    <row r="816" spans="1:1" s="7" customFormat="1" x14ac:dyDescent="0.25">
      <c r="A816" s="21"/>
    </row>
    <row r="817" spans="1:1" s="7" customFormat="1" x14ac:dyDescent="0.25">
      <c r="A817" s="21"/>
    </row>
    <row r="818" spans="1:1" s="7" customFormat="1" x14ac:dyDescent="0.25">
      <c r="A818" s="21"/>
    </row>
    <row r="819" spans="1:1" s="7" customFormat="1" x14ac:dyDescent="0.25">
      <c r="A819" s="21"/>
    </row>
    <row r="820" spans="1:1" s="7" customFormat="1" x14ac:dyDescent="0.25">
      <c r="A820" s="21"/>
    </row>
    <row r="821" spans="1:1" s="7" customFormat="1" x14ac:dyDescent="0.25">
      <c r="A821" s="21"/>
    </row>
    <row r="822" spans="1:1" s="7" customFormat="1" x14ac:dyDescent="0.25">
      <c r="A822" s="21"/>
    </row>
    <row r="823" spans="1:1" s="7" customFormat="1" x14ac:dyDescent="0.25">
      <c r="A823" s="21"/>
    </row>
    <row r="824" spans="1:1" s="7" customFormat="1" x14ac:dyDescent="0.25">
      <c r="A824" s="21"/>
    </row>
    <row r="825" spans="1:1" s="7" customFormat="1" x14ac:dyDescent="0.25">
      <c r="A825" s="21"/>
    </row>
    <row r="826" spans="1:1" s="7" customFormat="1" x14ac:dyDescent="0.25">
      <c r="A826" s="21"/>
    </row>
    <row r="827" spans="1:1" s="7" customFormat="1" x14ac:dyDescent="0.25">
      <c r="A827" s="21"/>
    </row>
    <row r="828" spans="1:1" s="7" customFormat="1" x14ac:dyDescent="0.25">
      <c r="A828" s="21"/>
    </row>
    <row r="829" spans="1:1" s="7" customFormat="1" x14ac:dyDescent="0.25">
      <c r="A829" s="21"/>
    </row>
    <row r="830" spans="1:1" s="7" customFormat="1" x14ac:dyDescent="0.25">
      <c r="A830" s="21"/>
    </row>
    <row r="831" spans="1:1" s="7" customFormat="1" x14ac:dyDescent="0.25">
      <c r="A831" s="21"/>
    </row>
    <row r="832" spans="1:1" s="7" customFormat="1" x14ac:dyDescent="0.25">
      <c r="A832" s="21"/>
    </row>
    <row r="833" spans="1:1" s="7" customFormat="1" x14ac:dyDescent="0.25">
      <c r="A833" s="21"/>
    </row>
    <row r="834" spans="1:1" s="7" customFormat="1" x14ac:dyDescent="0.25">
      <c r="A834" s="21"/>
    </row>
    <row r="835" spans="1:1" s="7" customFormat="1" x14ac:dyDescent="0.25">
      <c r="A835" s="21"/>
    </row>
    <row r="836" spans="1:1" s="7" customFormat="1" x14ac:dyDescent="0.25">
      <c r="A836" s="21"/>
    </row>
    <row r="837" spans="1:1" s="7" customFormat="1" x14ac:dyDescent="0.25">
      <c r="A837" s="21"/>
    </row>
    <row r="838" spans="1:1" s="7" customFormat="1" x14ac:dyDescent="0.25">
      <c r="A838" s="21"/>
    </row>
    <row r="839" spans="1:1" s="7" customFormat="1" x14ac:dyDescent="0.25">
      <c r="A839" s="21"/>
    </row>
    <row r="840" spans="1:1" s="7" customFormat="1" x14ac:dyDescent="0.25">
      <c r="A840" s="21"/>
    </row>
    <row r="841" spans="1:1" s="7" customFormat="1" x14ac:dyDescent="0.25">
      <c r="A841" s="21"/>
    </row>
    <row r="842" spans="1:1" s="7" customFormat="1" x14ac:dyDescent="0.25">
      <c r="A842" s="21"/>
    </row>
    <row r="843" spans="1:1" s="7" customFormat="1" x14ac:dyDescent="0.25">
      <c r="A843" s="21"/>
    </row>
    <row r="844" spans="1:1" s="7" customFormat="1" x14ac:dyDescent="0.25">
      <c r="A844" s="21"/>
    </row>
    <row r="845" spans="1:1" s="7" customFormat="1" x14ac:dyDescent="0.25">
      <c r="A845" s="21"/>
    </row>
    <row r="846" spans="1:1" s="7" customFormat="1" x14ac:dyDescent="0.25">
      <c r="A846" s="21"/>
    </row>
    <row r="847" spans="1:1" s="7" customFormat="1" x14ac:dyDescent="0.25">
      <c r="A847" s="21"/>
    </row>
    <row r="848" spans="1:1" s="7" customFormat="1" x14ac:dyDescent="0.25">
      <c r="A848" s="21"/>
    </row>
    <row r="849" spans="1:1" s="7" customFormat="1" x14ac:dyDescent="0.25">
      <c r="A849" s="21"/>
    </row>
    <row r="850" spans="1:1" s="7" customFormat="1" x14ac:dyDescent="0.25">
      <c r="A850" s="21"/>
    </row>
    <row r="851" spans="1:1" s="7" customFormat="1" x14ac:dyDescent="0.25">
      <c r="A851" s="21"/>
    </row>
    <row r="852" spans="1:1" s="7" customFormat="1" x14ac:dyDescent="0.25">
      <c r="A852" s="21"/>
    </row>
    <row r="853" spans="1:1" s="7" customFormat="1" x14ac:dyDescent="0.25">
      <c r="A853" s="21"/>
    </row>
    <row r="854" spans="1:1" s="7" customFormat="1" x14ac:dyDescent="0.25">
      <c r="A854" s="21"/>
    </row>
    <row r="855" spans="1:1" s="7" customFormat="1" x14ac:dyDescent="0.25">
      <c r="A855" s="21"/>
    </row>
    <row r="856" spans="1:1" s="7" customFormat="1" x14ac:dyDescent="0.25">
      <c r="A856" s="21"/>
    </row>
    <row r="857" spans="1:1" s="7" customFormat="1" x14ac:dyDescent="0.25">
      <c r="A857" s="21"/>
    </row>
    <row r="858" spans="1:1" s="7" customFormat="1" x14ac:dyDescent="0.25">
      <c r="A858" s="21"/>
    </row>
    <row r="859" spans="1:1" s="7" customFormat="1" x14ac:dyDescent="0.25">
      <c r="A859" s="21"/>
    </row>
    <row r="860" spans="1:1" s="7" customFormat="1" x14ac:dyDescent="0.25">
      <c r="A860" s="21"/>
    </row>
    <row r="861" spans="1:1" s="7" customFormat="1" x14ac:dyDescent="0.25">
      <c r="A861" s="21"/>
    </row>
    <row r="862" spans="1:1" s="7" customFormat="1" x14ac:dyDescent="0.25">
      <c r="A862" s="21"/>
    </row>
    <row r="863" spans="1:1" s="7" customFormat="1" x14ac:dyDescent="0.25">
      <c r="A863" s="21"/>
    </row>
    <row r="864" spans="1:1" s="7" customFormat="1" x14ac:dyDescent="0.25">
      <c r="A864" s="21"/>
    </row>
    <row r="865" spans="1:1" s="7" customFormat="1" x14ac:dyDescent="0.25">
      <c r="A865" s="21"/>
    </row>
    <row r="866" spans="1:1" s="7" customFormat="1" x14ac:dyDescent="0.25">
      <c r="A866" s="21"/>
    </row>
    <row r="867" spans="1:1" s="7" customFormat="1" x14ac:dyDescent="0.25">
      <c r="A867" s="21"/>
    </row>
    <row r="868" spans="1:1" s="7" customFormat="1" x14ac:dyDescent="0.25">
      <c r="A868" s="21"/>
    </row>
    <row r="869" spans="1:1" s="7" customFormat="1" x14ac:dyDescent="0.25">
      <c r="A869" s="21"/>
    </row>
    <row r="870" spans="1:1" s="7" customFormat="1" x14ac:dyDescent="0.25">
      <c r="A870" s="21"/>
    </row>
    <row r="871" spans="1:1" s="7" customFormat="1" x14ac:dyDescent="0.25">
      <c r="A871" s="21"/>
    </row>
    <row r="872" spans="1:1" s="7" customFormat="1" x14ac:dyDescent="0.25">
      <c r="A872" s="21"/>
    </row>
    <row r="873" spans="1:1" s="7" customFormat="1" x14ac:dyDescent="0.25">
      <c r="A873" s="21"/>
    </row>
    <row r="874" spans="1:1" s="7" customFormat="1" x14ac:dyDescent="0.25">
      <c r="A874" s="21"/>
    </row>
    <row r="875" spans="1:1" s="7" customFormat="1" x14ac:dyDescent="0.25">
      <c r="A875" s="21"/>
    </row>
    <row r="876" spans="1:1" s="7" customFormat="1" x14ac:dyDescent="0.25">
      <c r="A876" s="21"/>
    </row>
    <row r="877" spans="1:1" s="7" customFormat="1" x14ac:dyDescent="0.25">
      <c r="A877" s="21"/>
    </row>
    <row r="878" spans="1:1" s="7" customFormat="1" x14ac:dyDescent="0.25">
      <c r="A878" s="21"/>
    </row>
    <row r="879" spans="1:1" s="7" customFormat="1" x14ac:dyDescent="0.25">
      <c r="A879" s="21"/>
    </row>
    <row r="880" spans="1:1" s="7" customFormat="1" x14ac:dyDescent="0.25">
      <c r="A880" s="21"/>
    </row>
    <row r="881" spans="1:1" s="7" customFormat="1" x14ac:dyDescent="0.25">
      <c r="A881" s="21"/>
    </row>
    <row r="882" spans="1:1" s="7" customFormat="1" x14ac:dyDescent="0.25">
      <c r="A882" s="21"/>
    </row>
    <row r="883" spans="1:1" s="7" customFormat="1" x14ac:dyDescent="0.25">
      <c r="A883" s="21"/>
    </row>
    <row r="884" spans="1:1" s="7" customFormat="1" x14ac:dyDescent="0.25">
      <c r="A884" s="21"/>
    </row>
    <row r="885" spans="1:1" s="7" customFormat="1" x14ac:dyDescent="0.25">
      <c r="A885" s="21"/>
    </row>
    <row r="886" spans="1:1" s="7" customFormat="1" x14ac:dyDescent="0.25">
      <c r="A886" s="21"/>
    </row>
    <row r="887" spans="1:1" s="7" customFormat="1" x14ac:dyDescent="0.25">
      <c r="A887" s="21"/>
    </row>
    <row r="888" spans="1:1" s="7" customFormat="1" x14ac:dyDescent="0.25">
      <c r="A888" s="21"/>
    </row>
    <row r="889" spans="1:1" s="7" customFormat="1" x14ac:dyDescent="0.25">
      <c r="A889" s="21"/>
    </row>
    <row r="890" spans="1:1" s="7" customFormat="1" x14ac:dyDescent="0.25">
      <c r="A890" s="21"/>
    </row>
    <row r="891" spans="1:1" s="7" customFormat="1" x14ac:dyDescent="0.25">
      <c r="A891" s="21"/>
    </row>
    <row r="892" spans="1:1" s="7" customFormat="1" x14ac:dyDescent="0.25">
      <c r="A892" s="21"/>
    </row>
    <row r="893" spans="1:1" s="7" customFormat="1" x14ac:dyDescent="0.25">
      <c r="A893" s="21"/>
    </row>
    <row r="894" spans="1:1" s="7" customFormat="1" x14ac:dyDescent="0.25">
      <c r="A894" s="21"/>
    </row>
    <row r="895" spans="1:1" s="7" customFormat="1" x14ac:dyDescent="0.25">
      <c r="A895" s="21"/>
    </row>
    <row r="896" spans="1:1" s="7" customFormat="1" x14ac:dyDescent="0.25">
      <c r="A896" s="21"/>
    </row>
    <row r="897" spans="1:1" s="7" customFormat="1" x14ac:dyDescent="0.25">
      <c r="A897" s="21"/>
    </row>
    <row r="898" spans="1:1" s="7" customFormat="1" x14ac:dyDescent="0.25">
      <c r="A898" s="21"/>
    </row>
    <row r="899" spans="1:1" s="7" customFormat="1" x14ac:dyDescent="0.25">
      <c r="A899" s="21"/>
    </row>
    <row r="900" spans="1:1" s="7" customFormat="1" x14ac:dyDescent="0.25">
      <c r="A900" s="21"/>
    </row>
    <row r="901" spans="1:1" s="7" customFormat="1" x14ac:dyDescent="0.25">
      <c r="A901" s="21"/>
    </row>
    <row r="902" spans="1:1" s="7" customFormat="1" x14ac:dyDescent="0.25">
      <c r="A902" s="21"/>
    </row>
    <row r="903" spans="1:1" s="7" customFormat="1" x14ac:dyDescent="0.25">
      <c r="A903" s="21"/>
    </row>
    <row r="904" spans="1:1" s="7" customFormat="1" x14ac:dyDescent="0.25">
      <c r="A904" s="21"/>
    </row>
    <row r="905" spans="1:1" s="7" customFormat="1" x14ac:dyDescent="0.25">
      <c r="A905" s="21"/>
    </row>
    <row r="906" spans="1:1" s="7" customFormat="1" x14ac:dyDescent="0.25">
      <c r="A906" s="21"/>
    </row>
    <row r="907" spans="1:1" s="7" customFormat="1" x14ac:dyDescent="0.25">
      <c r="A907" s="21"/>
    </row>
    <row r="908" spans="1:1" s="7" customFormat="1" x14ac:dyDescent="0.25">
      <c r="A908" s="21"/>
    </row>
    <row r="909" spans="1:1" s="7" customFormat="1" x14ac:dyDescent="0.25">
      <c r="A909" s="21"/>
    </row>
    <row r="910" spans="1:1" s="7" customFormat="1" x14ac:dyDescent="0.25">
      <c r="A910" s="21"/>
    </row>
    <row r="911" spans="1:1" s="7" customFormat="1" x14ac:dyDescent="0.25">
      <c r="A911" s="21"/>
    </row>
    <row r="912" spans="1:1" s="7" customFormat="1" x14ac:dyDescent="0.25">
      <c r="A912" s="21"/>
    </row>
    <row r="913" spans="1:1" s="7" customFormat="1" x14ac:dyDescent="0.25">
      <c r="A913" s="21"/>
    </row>
    <row r="914" spans="1:1" s="7" customFormat="1" x14ac:dyDescent="0.25">
      <c r="A914" s="21"/>
    </row>
    <row r="915" spans="1:1" s="7" customFormat="1" x14ac:dyDescent="0.25">
      <c r="A915" s="21"/>
    </row>
    <row r="916" spans="1:1" s="7" customFormat="1" x14ac:dyDescent="0.25">
      <c r="A916" s="21"/>
    </row>
    <row r="917" spans="1:1" s="7" customFormat="1" x14ac:dyDescent="0.25">
      <c r="A917" s="21"/>
    </row>
    <row r="918" spans="1:1" s="7" customFormat="1" x14ac:dyDescent="0.25">
      <c r="A918" s="21"/>
    </row>
    <row r="919" spans="1:1" s="7" customFormat="1" x14ac:dyDescent="0.25">
      <c r="A919" s="21"/>
    </row>
    <row r="920" spans="1:1" s="7" customFormat="1" x14ac:dyDescent="0.25">
      <c r="A920" s="21"/>
    </row>
    <row r="921" spans="1:1" s="7" customFormat="1" x14ac:dyDescent="0.25">
      <c r="A921" s="21"/>
    </row>
    <row r="922" spans="1:1" s="7" customFormat="1" x14ac:dyDescent="0.25">
      <c r="A922" s="21"/>
    </row>
    <row r="923" spans="1:1" s="7" customFormat="1" x14ac:dyDescent="0.25">
      <c r="A923" s="21"/>
    </row>
    <row r="924" spans="1:1" s="7" customFormat="1" x14ac:dyDescent="0.25">
      <c r="A924" s="21"/>
    </row>
    <row r="925" spans="1:1" s="7" customFormat="1" x14ac:dyDescent="0.25">
      <c r="A925" s="21"/>
    </row>
    <row r="926" spans="1:1" s="7" customFormat="1" x14ac:dyDescent="0.25">
      <c r="A926" s="21"/>
    </row>
    <row r="927" spans="1:1" s="7" customFormat="1" x14ac:dyDescent="0.25">
      <c r="A927" s="21"/>
    </row>
    <row r="928" spans="1:1" s="7" customFormat="1" x14ac:dyDescent="0.25">
      <c r="A928" s="21"/>
    </row>
    <row r="929" spans="1:1" s="7" customFormat="1" x14ac:dyDescent="0.25">
      <c r="A929" s="21"/>
    </row>
    <row r="930" spans="1:1" s="7" customFormat="1" x14ac:dyDescent="0.25">
      <c r="A930" s="21"/>
    </row>
    <row r="931" spans="1:1" s="7" customFormat="1" x14ac:dyDescent="0.25">
      <c r="A931" s="21"/>
    </row>
    <row r="932" spans="1:1" s="7" customFormat="1" x14ac:dyDescent="0.25">
      <c r="A932" s="21"/>
    </row>
    <row r="933" spans="1:1" s="7" customFormat="1" x14ac:dyDescent="0.25">
      <c r="A933" s="21"/>
    </row>
    <row r="934" spans="1:1" s="7" customFormat="1" x14ac:dyDescent="0.25">
      <c r="A934" s="21"/>
    </row>
    <row r="935" spans="1:1" s="7" customFormat="1" x14ac:dyDescent="0.25">
      <c r="A935" s="21"/>
    </row>
    <row r="936" spans="1:1" s="7" customFormat="1" x14ac:dyDescent="0.25">
      <c r="A936" s="21"/>
    </row>
    <row r="937" spans="1:1" s="7" customFormat="1" x14ac:dyDescent="0.25">
      <c r="A937" s="21"/>
    </row>
    <row r="938" spans="1:1" s="7" customFormat="1" x14ac:dyDescent="0.25">
      <c r="A938" s="21"/>
    </row>
    <row r="939" spans="1:1" s="7" customFormat="1" x14ac:dyDescent="0.25">
      <c r="A939" s="21"/>
    </row>
    <row r="940" spans="1:1" s="7" customFormat="1" x14ac:dyDescent="0.25">
      <c r="A940" s="21"/>
    </row>
    <row r="941" spans="1:1" s="7" customFormat="1" x14ac:dyDescent="0.25">
      <c r="A941" s="21"/>
    </row>
    <row r="942" spans="1:1" s="7" customFormat="1" x14ac:dyDescent="0.25">
      <c r="A942" s="21"/>
    </row>
    <row r="943" spans="1:1" s="7" customFormat="1" x14ac:dyDescent="0.25">
      <c r="A943" s="21"/>
    </row>
    <row r="944" spans="1:1" s="7" customFormat="1" x14ac:dyDescent="0.25">
      <c r="A944" s="21"/>
    </row>
    <row r="945" spans="1:1" s="7" customFormat="1" x14ac:dyDescent="0.25">
      <c r="A945" s="21"/>
    </row>
    <row r="946" spans="1:1" s="7" customFormat="1" x14ac:dyDescent="0.25">
      <c r="A946" s="21"/>
    </row>
    <row r="947" spans="1:1" s="7" customFormat="1" x14ac:dyDescent="0.25">
      <c r="A947" s="21"/>
    </row>
    <row r="948" spans="1:1" s="7" customFormat="1" x14ac:dyDescent="0.25">
      <c r="A948" s="21"/>
    </row>
    <row r="949" spans="1:1" s="7" customFormat="1" x14ac:dyDescent="0.25">
      <c r="A949" s="21"/>
    </row>
    <row r="950" spans="1:1" s="7" customFormat="1" x14ac:dyDescent="0.25">
      <c r="A950" s="21"/>
    </row>
    <row r="951" spans="1:1" s="7" customFormat="1" x14ac:dyDescent="0.25">
      <c r="A951" s="21"/>
    </row>
    <row r="952" spans="1:1" s="7" customFormat="1" x14ac:dyDescent="0.25">
      <c r="A952" s="21"/>
    </row>
    <row r="953" spans="1:1" s="7" customFormat="1" x14ac:dyDescent="0.25">
      <c r="A953" s="21"/>
    </row>
    <row r="954" spans="1:1" s="7" customFormat="1" x14ac:dyDescent="0.25">
      <c r="A954" s="21"/>
    </row>
    <row r="955" spans="1:1" s="7" customFormat="1" x14ac:dyDescent="0.25">
      <c r="A955" s="21"/>
    </row>
    <row r="956" spans="1:1" s="7" customFormat="1" x14ac:dyDescent="0.25">
      <c r="A956" s="21"/>
    </row>
    <row r="957" spans="1:1" s="7" customFormat="1" x14ac:dyDescent="0.25">
      <c r="A957" s="21"/>
    </row>
    <row r="958" spans="1:1" s="7" customFormat="1" x14ac:dyDescent="0.25">
      <c r="A958" s="21"/>
    </row>
    <row r="959" spans="1:1" s="7" customFormat="1" x14ac:dyDescent="0.25">
      <c r="A959" s="21"/>
    </row>
    <row r="960" spans="1:1" s="7" customFormat="1" x14ac:dyDescent="0.25">
      <c r="A960" s="21"/>
    </row>
    <row r="961" spans="1:1" s="7" customFormat="1" x14ac:dyDescent="0.25">
      <c r="A961" s="21"/>
    </row>
    <row r="962" spans="1:1" s="7" customFormat="1" x14ac:dyDescent="0.25">
      <c r="A962" s="21"/>
    </row>
    <row r="963" spans="1:1" s="7" customFormat="1" x14ac:dyDescent="0.25">
      <c r="A963" s="21"/>
    </row>
    <row r="964" spans="1:1" s="7" customFormat="1" x14ac:dyDescent="0.25">
      <c r="A964" s="21"/>
    </row>
    <row r="965" spans="1:1" s="7" customFormat="1" x14ac:dyDescent="0.25">
      <c r="A965" s="21"/>
    </row>
    <row r="966" spans="1:1" s="7" customFormat="1" x14ac:dyDescent="0.25">
      <c r="A966" s="21"/>
    </row>
    <row r="967" spans="1:1" s="7" customFormat="1" x14ac:dyDescent="0.25">
      <c r="A967" s="21"/>
    </row>
    <row r="968" spans="1:1" s="7" customFormat="1" x14ac:dyDescent="0.25">
      <c r="A968" s="21"/>
    </row>
    <row r="969" spans="1:1" s="7" customFormat="1" x14ac:dyDescent="0.25">
      <c r="A969" s="21"/>
    </row>
    <row r="970" spans="1:1" s="7" customFormat="1" x14ac:dyDescent="0.25">
      <c r="A970" s="21"/>
    </row>
    <row r="971" spans="1:1" s="7" customFormat="1" x14ac:dyDescent="0.25">
      <c r="A971" s="21"/>
    </row>
    <row r="972" spans="1:1" s="7" customFormat="1" x14ac:dyDescent="0.25">
      <c r="A972" s="21"/>
    </row>
    <row r="973" spans="1:1" s="7" customFormat="1" x14ac:dyDescent="0.25">
      <c r="A973" s="21"/>
    </row>
    <row r="974" spans="1:1" s="7" customFormat="1" x14ac:dyDescent="0.25">
      <c r="A974" s="21"/>
    </row>
    <row r="975" spans="1:1" s="7" customFormat="1" x14ac:dyDescent="0.25">
      <c r="A975" s="21"/>
    </row>
    <row r="976" spans="1:1" s="7" customFormat="1" x14ac:dyDescent="0.25">
      <c r="A976" s="21"/>
    </row>
    <row r="977" spans="1:1" s="7" customFormat="1" x14ac:dyDescent="0.25">
      <c r="A977" s="21"/>
    </row>
    <row r="978" spans="1:1" s="7" customFormat="1" x14ac:dyDescent="0.25">
      <c r="A978" s="21"/>
    </row>
    <row r="979" spans="1:1" s="7" customFormat="1" x14ac:dyDescent="0.25">
      <c r="A979" s="21"/>
    </row>
    <row r="980" spans="1:1" s="7" customFormat="1" x14ac:dyDescent="0.25">
      <c r="A980" s="21"/>
    </row>
    <row r="981" spans="1:1" s="7" customFormat="1" x14ac:dyDescent="0.25">
      <c r="A981" s="21"/>
    </row>
    <row r="982" spans="1:1" s="7" customFormat="1" x14ac:dyDescent="0.25">
      <c r="A982" s="21"/>
    </row>
    <row r="983" spans="1:1" s="7" customFormat="1" x14ac:dyDescent="0.25">
      <c r="A983" s="21"/>
    </row>
    <row r="984" spans="1:1" s="7" customFormat="1" x14ac:dyDescent="0.25">
      <c r="A984" s="21"/>
    </row>
    <row r="985" spans="1:1" s="7" customFormat="1" x14ac:dyDescent="0.25">
      <c r="A985" s="21"/>
    </row>
    <row r="986" spans="1:1" s="7" customFormat="1" x14ac:dyDescent="0.25">
      <c r="A986" s="21"/>
    </row>
    <row r="987" spans="1:1" s="7" customFormat="1" x14ac:dyDescent="0.25">
      <c r="A987" s="21"/>
    </row>
    <row r="988" spans="1:1" s="7" customFormat="1" x14ac:dyDescent="0.25">
      <c r="A988" s="21"/>
    </row>
    <row r="989" spans="1:1" s="7" customFormat="1" x14ac:dyDescent="0.25">
      <c r="A989" s="21"/>
    </row>
    <row r="990" spans="1:1" s="7" customFormat="1" x14ac:dyDescent="0.25">
      <c r="A990" s="21"/>
    </row>
    <row r="991" spans="1:1" s="7" customFormat="1" x14ac:dyDescent="0.25">
      <c r="A991" s="21"/>
    </row>
    <row r="992" spans="1:1" s="7" customFormat="1" x14ac:dyDescent="0.25">
      <c r="A992" s="21"/>
    </row>
    <row r="993" spans="1:1" s="7" customFormat="1" x14ac:dyDescent="0.25">
      <c r="A993" s="21"/>
    </row>
    <row r="994" spans="1:1" s="7" customFormat="1" x14ac:dyDescent="0.25">
      <c r="A994" s="21"/>
    </row>
    <row r="995" spans="1:1" s="7" customFormat="1" x14ac:dyDescent="0.25">
      <c r="A995" s="21"/>
    </row>
    <row r="996" spans="1:1" s="7" customFormat="1" x14ac:dyDescent="0.25">
      <c r="A996" s="21"/>
    </row>
    <row r="997" spans="1:1" s="7" customFormat="1" x14ac:dyDescent="0.25">
      <c r="A997" s="21"/>
    </row>
    <row r="998" spans="1:1" s="7" customFormat="1" x14ac:dyDescent="0.25">
      <c r="A998" s="21"/>
    </row>
    <row r="999" spans="1:1" s="7" customFormat="1" x14ac:dyDescent="0.25">
      <c r="A999" s="21"/>
    </row>
    <row r="1000" spans="1:1" s="7" customFormat="1" x14ac:dyDescent="0.25">
      <c r="A1000" s="21"/>
    </row>
    <row r="1001" spans="1:1" s="7" customFormat="1" x14ac:dyDescent="0.25">
      <c r="A1001" s="21"/>
    </row>
    <row r="1002" spans="1:1" s="7" customFormat="1" x14ac:dyDescent="0.25">
      <c r="A1002" s="21"/>
    </row>
    <row r="1003" spans="1:1" s="7" customFormat="1" x14ac:dyDescent="0.25">
      <c r="A1003" s="21"/>
    </row>
    <row r="1004" spans="1:1" s="7" customFormat="1" x14ac:dyDescent="0.25">
      <c r="A1004" s="21"/>
    </row>
    <row r="1005" spans="1:1" s="7" customFormat="1" x14ac:dyDescent="0.25">
      <c r="A1005" s="21"/>
    </row>
    <row r="1006" spans="1:1" s="7" customFormat="1" x14ac:dyDescent="0.25">
      <c r="A1006" s="21"/>
    </row>
    <row r="1007" spans="1:1" s="7" customFormat="1" x14ac:dyDescent="0.25">
      <c r="A1007" s="21"/>
    </row>
    <row r="1008" spans="1:1" s="7" customFormat="1" x14ac:dyDescent="0.25">
      <c r="A1008" s="21"/>
    </row>
    <row r="1009" spans="1:1" s="7" customFormat="1" x14ac:dyDescent="0.25">
      <c r="A1009" s="21"/>
    </row>
    <row r="1010" spans="1:1" s="7" customFormat="1" x14ac:dyDescent="0.25">
      <c r="A1010" s="21"/>
    </row>
    <row r="1011" spans="1:1" s="7" customFormat="1" x14ac:dyDescent="0.25">
      <c r="A1011" s="21"/>
    </row>
    <row r="1012" spans="1:1" s="7" customFormat="1" x14ac:dyDescent="0.25">
      <c r="A1012" s="21"/>
    </row>
    <row r="1013" spans="1:1" s="7" customFormat="1" x14ac:dyDescent="0.25">
      <c r="A1013" s="21"/>
    </row>
    <row r="1014" spans="1:1" s="7" customFormat="1" x14ac:dyDescent="0.25">
      <c r="A1014" s="21"/>
    </row>
    <row r="1015" spans="1:1" s="7" customFormat="1" x14ac:dyDescent="0.25">
      <c r="A1015" s="21"/>
    </row>
    <row r="1016" spans="1:1" s="7" customFormat="1" x14ac:dyDescent="0.25">
      <c r="A1016" s="21"/>
    </row>
    <row r="1017" spans="1:1" s="7" customFormat="1" x14ac:dyDescent="0.25">
      <c r="A1017" s="21"/>
    </row>
    <row r="1018" spans="1:1" s="7" customFormat="1" x14ac:dyDescent="0.25">
      <c r="A1018" s="21"/>
    </row>
    <row r="1019" spans="1:1" s="7" customFormat="1" x14ac:dyDescent="0.25">
      <c r="A1019" s="21"/>
    </row>
    <row r="1020" spans="1:1" s="7" customFormat="1" x14ac:dyDescent="0.25">
      <c r="A1020" s="21"/>
    </row>
    <row r="1021" spans="1:1" s="7" customFormat="1" x14ac:dyDescent="0.25">
      <c r="A1021" s="21"/>
    </row>
    <row r="1022" spans="1:1" s="7" customFormat="1" x14ac:dyDescent="0.25">
      <c r="A1022" s="21"/>
    </row>
    <row r="1023" spans="1:1" s="7" customFormat="1" x14ac:dyDescent="0.25">
      <c r="A1023" s="21"/>
    </row>
    <row r="1024" spans="1:1" s="7" customFormat="1" x14ac:dyDescent="0.25">
      <c r="A1024" s="21"/>
    </row>
    <row r="1025" spans="1:1" s="7" customFormat="1" x14ac:dyDescent="0.25">
      <c r="A1025" s="21"/>
    </row>
    <row r="1026" spans="1:1" s="7" customFormat="1" x14ac:dyDescent="0.25">
      <c r="A1026" s="21"/>
    </row>
    <row r="1027" spans="1:1" s="7" customFormat="1" x14ac:dyDescent="0.25">
      <c r="A1027" s="21"/>
    </row>
    <row r="1028" spans="1:1" s="7" customFormat="1" x14ac:dyDescent="0.25">
      <c r="A1028" s="21"/>
    </row>
    <row r="1029" spans="1:1" s="7" customFormat="1" x14ac:dyDescent="0.25">
      <c r="A1029" s="21"/>
    </row>
    <row r="1030" spans="1:1" s="7" customFormat="1" x14ac:dyDescent="0.25">
      <c r="A1030" s="21"/>
    </row>
    <row r="1031" spans="1:1" s="7" customFormat="1" x14ac:dyDescent="0.25">
      <c r="A1031" s="21"/>
    </row>
    <row r="1032" spans="1:1" s="7" customFormat="1" x14ac:dyDescent="0.25">
      <c r="A1032" s="21"/>
    </row>
    <row r="1033" spans="1:1" s="7" customFormat="1" x14ac:dyDescent="0.25">
      <c r="A1033" s="21"/>
    </row>
    <row r="1034" spans="1:1" s="7" customFormat="1" x14ac:dyDescent="0.25">
      <c r="A1034" s="21"/>
    </row>
    <row r="1035" spans="1:1" s="7" customFormat="1" x14ac:dyDescent="0.25">
      <c r="A1035" s="21"/>
    </row>
    <row r="1036" spans="1:1" s="7" customFormat="1" x14ac:dyDescent="0.25">
      <c r="A1036" s="21"/>
    </row>
    <row r="1037" spans="1:1" s="7" customFormat="1" x14ac:dyDescent="0.25">
      <c r="A1037" s="21"/>
    </row>
    <row r="1038" spans="1:1" s="7" customFormat="1" x14ac:dyDescent="0.25">
      <c r="A1038" s="21"/>
    </row>
    <row r="1039" spans="1:1" s="7" customFormat="1" x14ac:dyDescent="0.25">
      <c r="A1039" s="21"/>
    </row>
    <row r="1040" spans="1:1" s="7" customFormat="1" x14ac:dyDescent="0.25">
      <c r="A1040" s="21"/>
    </row>
    <row r="1041" spans="1:1" s="7" customFormat="1" x14ac:dyDescent="0.25">
      <c r="A1041" s="21"/>
    </row>
    <row r="1042" spans="1:1" s="7" customFormat="1" x14ac:dyDescent="0.25">
      <c r="A1042" s="21"/>
    </row>
    <row r="1043" spans="1:1" s="7" customFormat="1" x14ac:dyDescent="0.25">
      <c r="A1043" s="21"/>
    </row>
    <row r="1044" spans="1:1" s="7" customFormat="1" x14ac:dyDescent="0.25">
      <c r="A1044" s="21"/>
    </row>
    <row r="1045" spans="1:1" s="7" customFormat="1" x14ac:dyDescent="0.25">
      <c r="A1045" s="21"/>
    </row>
    <row r="1046" spans="1:1" s="7" customFormat="1" x14ac:dyDescent="0.25">
      <c r="A1046" s="21"/>
    </row>
    <row r="1047" spans="1:1" s="7" customFormat="1" x14ac:dyDescent="0.25">
      <c r="A1047" s="21"/>
    </row>
    <row r="1048" spans="1:1" s="7" customFormat="1" x14ac:dyDescent="0.25">
      <c r="A1048" s="21"/>
    </row>
    <row r="1049" spans="1:1" s="7" customFormat="1" x14ac:dyDescent="0.25">
      <c r="A1049" s="21"/>
    </row>
    <row r="1050" spans="1:1" s="7" customFormat="1" x14ac:dyDescent="0.25">
      <c r="A1050" s="21"/>
    </row>
    <row r="1051" spans="1:1" s="7" customFormat="1" x14ac:dyDescent="0.25">
      <c r="A1051" s="21"/>
    </row>
    <row r="1052" spans="1:1" s="7" customFormat="1" x14ac:dyDescent="0.25">
      <c r="A1052" s="21"/>
    </row>
    <row r="1053" spans="1:1" s="7" customFormat="1" x14ac:dyDescent="0.25">
      <c r="A1053" s="21"/>
    </row>
    <row r="1054" spans="1:1" s="7" customFormat="1" x14ac:dyDescent="0.25">
      <c r="A1054" s="21"/>
    </row>
    <row r="1055" spans="1:1" s="7" customFormat="1" x14ac:dyDescent="0.25">
      <c r="A1055" s="21"/>
    </row>
    <row r="1056" spans="1:1" s="7" customFormat="1" x14ac:dyDescent="0.25">
      <c r="A1056" s="21"/>
    </row>
    <row r="1057" spans="1:1" s="7" customFormat="1" x14ac:dyDescent="0.25">
      <c r="A1057" s="21"/>
    </row>
    <row r="1058" spans="1:1" s="7" customFormat="1" x14ac:dyDescent="0.25">
      <c r="A1058" s="21"/>
    </row>
    <row r="1059" spans="1:1" s="7" customFormat="1" x14ac:dyDescent="0.25">
      <c r="A1059" s="21"/>
    </row>
    <row r="1060" spans="1:1" s="7" customFormat="1" x14ac:dyDescent="0.25">
      <c r="A1060" s="21"/>
    </row>
    <row r="1061" spans="1:1" s="7" customFormat="1" x14ac:dyDescent="0.25">
      <c r="A1061" s="21"/>
    </row>
    <row r="1062" spans="1:1" s="7" customFormat="1" x14ac:dyDescent="0.25">
      <c r="A1062" s="21"/>
    </row>
    <row r="1063" spans="1:1" s="7" customFormat="1" x14ac:dyDescent="0.25">
      <c r="A1063" s="21"/>
    </row>
    <row r="1064" spans="1:1" s="7" customFormat="1" x14ac:dyDescent="0.25">
      <c r="A1064" s="21"/>
    </row>
    <row r="1065" spans="1:1" s="7" customFormat="1" x14ac:dyDescent="0.25">
      <c r="A1065" s="21"/>
    </row>
    <row r="1066" spans="1:1" s="7" customFormat="1" x14ac:dyDescent="0.25">
      <c r="A1066" s="21"/>
    </row>
    <row r="1067" spans="1:1" s="7" customFormat="1" x14ac:dyDescent="0.25">
      <c r="A1067" s="21"/>
    </row>
    <row r="1068" spans="1:1" s="7" customFormat="1" x14ac:dyDescent="0.25">
      <c r="A1068" s="21"/>
    </row>
    <row r="1069" spans="1:1" s="7" customFormat="1" x14ac:dyDescent="0.25">
      <c r="A1069" s="21"/>
    </row>
    <row r="1070" spans="1:1" s="7" customFormat="1" x14ac:dyDescent="0.25">
      <c r="A1070" s="21"/>
    </row>
    <row r="1071" spans="1:1" s="7" customFormat="1" x14ac:dyDescent="0.25">
      <c r="A1071" s="21"/>
    </row>
    <row r="1072" spans="1:1" s="7" customFormat="1" x14ac:dyDescent="0.25">
      <c r="A1072" s="21"/>
    </row>
    <row r="1073" spans="1:5" s="7" customFormat="1" x14ac:dyDescent="0.25">
      <c r="A1073" s="21"/>
    </row>
    <row r="1074" spans="1:5" s="7" customFormat="1" x14ac:dyDescent="0.25">
      <c r="A1074" s="21"/>
    </row>
    <row r="1075" spans="1:5" s="7" customFormat="1" x14ac:dyDescent="0.25">
      <c r="A1075" s="21"/>
    </row>
    <row r="1076" spans="1:5" s="7" customFormat="1" x14ac:dyDescent="0.25">
      <c r="A1076" s="21"/>
    </row>
    <row r="1077" spans="1:5" s="7" customFormat="1" x14ac:dyDescent="0.25">
      <c r="A1077" s="21"/>
    </row>
    <row r="1078" spans="1:5" s="7" customFormat="1" x14ac:dyDescent="0.25">
      <c r="A1078" s="21"/>
    </row>
    <row r="1079" spans="1:5" s="7" customFormat="1" x14ac:dyDescent="0.25">
      <c r="A1079" s="21"/>
    </row>
    <row r="1080" spans="1:5" s="7" customFormat="1" x14ac:dyDescent="0.25">
      <c r="A1080" s="21"/>
    </row>
    <row r="1081" spans="1:5" x14ac:dyDescent="0.25">
      <c r="A1081" s="21"/>
      <c r="B1081" s="7"/>
      <c r="C1081" s="7"/>
      <c r="D1081" s="7"/>
      <c r="E1081" s="7"/>
    </row>
  </sheetData>
  <autoFilter ref="A1:E49">
    <sortState ref="A2:E49">
      <sortCondition ref="A1:A49"/>
    </sortState>
  </autoFilter>
  <printOptions horizontalCentered="1" verticalCentered="1"/>
  <pageMargins left="0.75" right="0.75" top="1" bottom="1" header="0.5" footer="0.5"/>
  <pageSetup orientation="landscape" r:id="rId1"/>
  <headerFooter>
    <oddHeader>Visitors &amp; Program Attendance</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5"/>
  <sheetViews>
    <sheetView workbookViewId="0">
      <pane ySplit="1" topLeftCell="A2" activePane="bottomLeft" state="frozen"/>
      <selection pane="bottomLeft"/>
    </sheetView>
  </sheetViews>
  <sheetFormatPr defaultRowHeight="15" x14ac:dyDescent="0.25"/>
  <cols>
    <col min="1" max="1" width="52.85546875" style="8" customWidth="1"/>
    <col min="2" max="2" width="18.85546875" style="26" customWidth="1"/>
    <col min="3" max="3" width="13.5703125" style="8" customWidth="1"/>
    <col min="4" max="5" width="9.140625" style="8"/>
    <col min="6" max="6" width="13.28515625" style="8" customWidth="1"/>
    <col min="7" max="7" width="15.28515625" style="8" customWidth="1"/>
    <col min="8" max="8" width="16.28515625" style="8" customWidth="1"/>
    <col min="9" max="16384" width="9.140625" style="8"/>
  </cols>
  <sheetData>
    <row r="1" spans="1:8" s="11" customFormat="1" ht="30" x14ac:dyDescent="0.25">
      <c r="A1" s="36" t="s">
        <v>0</v>
      </c>
      <c r="B1" s="36" t="s">
        <v>82</v>
      </c>
      <c r="C1" s="36" t="s">
        <v>58</v>
      </c>
      <c r="D1" s="36" t="s">
        <v>54</v>
      </c>
      <c r="E1" s="36" t="s">
        <v>55</v>
      </c>
      <c r="F1" s="36" t="s">
        <v>56</v>
      </c>
      <c r="G1" s="36" t="s">
        <v>57</v>
      </c>
      <c r="H1" s="36" t="s">
        <v>59</v>
      </c>
    </row>
    <row r="2" spans="1:8" x14ac:dyDescent="0.25">
      <c r="A2" s="37" t="s">
        <v>1</v>
      </c>
      <c r="B2" s="29" t="s">
        <v>83</v>
      </c>
      <c r="C2" s="32">
        <v>3108</v>
      </c>
      <c r="D2" s="10">
        <v>11372</v>
      </c>
      <c r="E2" s="10">
        <v>4098</v>
      </c>
      <c r="F2" s="10">
        <v>1171</v>
      </c>
      <c r="G2" s="10">
        <v>16641</v>
      </c>
      <c r="H2" s="22">
        <f t="shared" ref="H2:H49" si="0">G2/C2</f>
        <v>5.3542471042471043</v>
      </c>
    </row>
    <row r="3" spans="1:8" x14ac:dyDescent="0.25">
      <c r="A3" s="37" t="s">
        <v>2</v>
      </c>
      <c r="B3" s="29" t="s">
        <v>84</v>
      </c>
      <c r="C3" s="32">
        <v>16310</v>
      </c>
      <c r="D3" s="10">
        <v>244239</v>
      </c>
      <c r="E3" s="10">
        <v>74923</v>
      </c>
      <c r="F3" s="10">
        <v>43656</v>
      </c>
      <c r="G3" s="10">
        <v>362818</v>
      </c>
      <c r="H3" s="22">
        <f t="shared" si="0"/>
        <v>22.245125689760883</v>
      </c>
    </row>
    <row r="4" spans="1:8" x14ac:dyDescent="0.25">
      <c r="A4" s="37" t="s">
        <v>3</v>
      </c>
      <c r="B4" s="29" t="s">
        <v>85</v>
      </c>
      <c r="C4" s="2">
        <v>3492</v>
      </c>
      <c r="D4" s="10">
        <v>40421</v>
      </c>
      <c r="E4" s="10">
        <v>6204</v>
      </c>
      <c r="F4" s="10">
        <v>75</v>
      </c>
      <c r="G4" s="10">
        <v>46700</v>
      </c>
      <c r="H4" s="22">
        <f t="shared" si="0"/>
        <v>13.373424971363116</v>
      </c>
    </row>
    <row r="5" spans="1:8" x14ac:dyDescent="0.25">
      <c r="A5" s="37" t="s">
        <v>4</v>
      </c>
      <c r="B5" s="29" t="s">
        <v>86</v>
      </c>
      <c r="C5" s="2">
        <v>19376</v>
      </c>
      <c r="D5" s="10">
        <v>5699</v>
      </c>
      <c r="E5" s="10">
        <v>4383</v>
      </c>
      <c r="F5" s="10">
        <v>311</v>
      </c>
      <c r="G5" s="10">
        <v>10393</v>
      </c>
      <c r="H5" s="22">
        <f t="shared" si="0"/>
        <v>0.53638521882741541</v>
      </c>
    </row>
    <row r="6" spans="1:8" x14ac:dyDescent="0.25">
      <c r="A6" s="37" t="s">
        <v>5</v>
      </c>
      <c r="B6" s="29" t="s">
        <v>87</v>
      </c>
      <c r="C6" s="3">
        <v>7708</v>
      </c>
      <c r="D6" s="10">
        <v>30671</v>
      </c>
      <c r="E6" s="10">
        <v>10097</v>
      </c>
      <c r="F6" s="10">
        <v>4326</v>
      </c>
      <c r="G6" s="10">
        <v>45094</v>
      </c>
      <c r="H6" s="22">
        <f t="shared" si="0"/>
        <v>5.8502854177477941</v>
      </c>
    </row>
    <row r="7" spans="1:8" x14ac:dyDescent="0.25">
      <c r="A7" s="37" t="s">
        <v>6</v>
      </c>
      <c r="B7" s="29" t="s">
        <v>88</v>
      </c>
      <c r="C7" s="2">
        <v>35014</v>
      </c>
      <c r="D7" s="10">
        <v>121052</v>
      </c>
      <c r="E7" s="10">
        <v>84567</v>
      </c>
      <c r="F7" s="10">
        <v>290</v>
      </c>
      <c r="G7" s="10">
        <v>205909</v>
      </c>
      <c r="H7" s="22">
        <f t="shared" si="0"/>
        <v>5.8807619809219167</v>
      </c>
    </row>
    <row r="8" spans="1:8" x14ac:dyDescent="0.25">
      <c r="A8" s="37" t="s">
        <v>7</v>
      </c>
      <c r="B8" s="29" t="s">
        <v>89</v>
      </c>
      <c r="C8" s="2">
        <v>80387</v>
      </c>
      <c r="D8" s="10">
        <v>345518</v>
      </c>
      <c r="E8" s="10">
        <v>205570</v>
      </c>
      <c r="F8" s="10">
        <v>100148</v>
      </c>
      <c r="G8" s="10">
        <v>651236</v>
      </c>
      <c r="H8" s="22">
        <f t="shared" si="0"/>
        <v>8.1012601540050007</v>
      </c>
    </row>
    <row r="9" spans="1:8" x14ac:dyDescent="0.25">
      <c r="A9" s="37" t="s">
        <v>8</v>
      </c>
      <c r="B9" s="29" t="s">
        <v>90</v>
      </c>
      <c r="C9" s="2">
        <v>7827</v>
      </c>
      <c r="D9" s="10">
        <v>53090</v>
      </c>
      <c r="E9" s="10">
        <v>34820</v>
      </c>
      <c r="F9" s="10">
        <v>15</v>
      </c>
      <c r="G9" s="10">
        <v>87925</v>
      </c>
      <c r="H9" s="22">
        <f t="shared" si="0"/>
        <v>11.233550530215918</v>
      </c>
    </row>
    <row r="10" spans="1:8" x14ac:dyDescent="0.25">
      <c r="A10" s="37" t="s">
        <v>9</v>
      </c>
      <c r="B10" s="29" t="s">
        <v>91</v>
      </c>
      <c r="C10" s="32">
        <v>33506</v>
      </c>
      <c r="D10" s="10">
        <v>165208</v>
      </c>
      <c r="E10" s="10">
        <v>93042</v>
      </c>
      <c r="F10" s="10">
        <v>78628</v>
      </c>
      <c r="G10" s="10">
        <v>336878</v>
      </c>
      <c r="H10" s="22">
        <f t="shared" si="0"/>
        <v>10.054258938697547</v>
      </c>
    </row>
    <row r="11" spans="1:8" x14ac:dyDescent="0.25">
      <c r="A11" s="37" t="s">
        <v>10</v>
      </c>
      <c r="B11" s="29" t="s">
        <v>92</v>
      </c>
      <c r="C11" s="32">
        <v>1090</v>
      </c>
      <c r="D11" s="10">
        <v>11653</v>
      </c>
      <c r="E11" s="10">
        <v>4181</v>
      </c>
      <c r="F11" s="10">
        <v>591</v>
      </c>
      <c r="G11" s="10">
        <v>16425</v>
      </c>
      <c r="H11" s="22">
        <f t="shared" si="0"/>
        <v>15.068807339449542</v>
      </c>
    </row>
    <row r="12" spans="1:8" x14ac:dyDescent="0.25">
      <c r="A12" s="37" t="s">
        <v>11</v>
      </c>
      <c r="B12" s="29" t="s">
        <v>93</v>
      </c>
      <c r="C12" s="2">
        <v>13146</v>
      </c>
      <c r="D12" s="10">
        <v>125678</v>
      </c>
      <c r="E12" s="10">
        <v>44187</v>
      </c>
      <c r="F12" s="10">
        <v>13381</v>
      </c>
      <c r="G12" s="10">
        <v>183246</v>
      </c>
      <c r="H12" s="22">
        <f t="shared" si="0"/>
        <v>13.939297124600639</v>
      </c>
    </row>
    <row r="13" spans="1:8" x14ac:dyDescent="0.25">
      <c r="A13" s="37" t="s">
        <v>12</v>
      </c>
      <c r="B13" s="29" t="s">
        <v>94</v>
      </c>
      <c r="C13" s="2">
        <v>47037</v>
      </c>
      <c r="D13" s="10">
        <v>187973</v>
      </c>
      <c r="E13" s="10">
        <v>103352</v>
      </c>
      <c r="F13" s="10">
        <v>54307</v>
      </c>
      <c r="G13" s="10">
        <v>345632</v>
      </c>
      <c r="H13" s="22">
        <f t="shared" si="0"/>
        <v>7.3480876756595874</v>
      </c>
    </row>
    <row r="14" spans="1:8" x14ac:dyDescent="0.25">
      <c r="A14" s="37" t="s">
        <v>13</v>
      </c>
      <c r="B14" s="29" t="s">
        <v>95</v>
      </c>
      <c r="C14" s="3">
        <v>7263</v>
      </c>
      <c r="D14" s="10">
        <v>45565</v>
      </c>
      <c r="E14" s="10">
        <v>20445</v>
      </c>
      <c r="F14" s="10">
        <v>101</v>
      </c>
      <c r="G14" s="10">
        <v>66111</v>
      </c>
      <c r="H14" s="22">
        <f t="shared" si="0"/>
        <v>9.102437009500207</v>
      </c>
    </row>
    <row r="15" spans="1:8" x14ac:dyDescent="0.25">
      <c r="A15" s="37" t="s">
        <v>14</v>
      </c>
      <c r="B15" s="29" t="s">
        <v>96</v>
      </c>
      <c r="C15" s="2">
        <v>15780</v>
      </c>
      <c r="D15" s="10">
        <v>44876</v>
      </c>
      <c r="E15" s="10">
        <v>15721</v>
      </c>
      <c r="F15" s="10">
        <v>8576</v>
      </c>
      <c r="G15" s="10">
        <v>69173</v>
      </c>
      <c r="H15" s="22">
        <f t="shared" si="0"/>
        <v>4.3835868187579212</v>
      </c>
    </row>
    <row r="16" spans="1:8" x14ac:dyDescent="0.25">
      <c r="A16" s="37" t="s">
        <v>15</v>
      </c>
      <c r="B16" s="29" t="s">
        <v>97</v>
      </c>
      <c r="C16" s="2">
        <v>6425</v>
      </c>
      <c r="D16" s="10">
        <v>32536</v>
      </c>
      <c r="E16" s="10">
        <v>15628</v>
      </c>
      <c r="F16" s="10">
        <v>3982</v>
      </c>
      <c r="G16" s="10">
        <v>52146</v>
      </c>
      <c r="H16" s="22">
        <f t="shared" si="0"/>
        <v>8.1161089494163416</v>
      </c>
    </row>
    <row r="17" spans="1:8" x14ac:dyDescent="0.25">
      <c r="A17" s="37" t="s">
        <v>16</v>
      </c>
      <c r="B17" s="29" t="s">
        <v>98</v>
      </c>
      <c r="C17" s="2">
        <v>10611</v>
      </c>
      <c r="D17" s="10">
        <v>25030</v>
      </c>
      <c r="E17" s="10">
        <v>19304</v>
      </c>
      <c r="F17" s="10">
        <v>97</v>
      </c>
      <c r="G17" s="10">
        <v>44431</v>
      </c>
      <c r="H17" s="22">
        <f t="shared" si="0"/>
        <v>4.1872585053246629</v>
      </c>
    </row>
    <row r="18" spans="1:8" x14ac:dyDescent="0.25">
      <c r="A18" s="37" t="s">
        <v>17</v>
      </c>
      <c r="B18" s="29" t="s">
        <v>99</v>
      </c>
      <c r="C18" s="32">
        <v>4040</v>
      </c>
      <c r="D18" s="10">
        <v>19194</v>
      </c>
      <c r="E18" s="10">
        <v>8334</v>
      </c>
      <c r="F18" s="10">
        <v>2836</v>
      </c>
      <c r="G18" s="10">
        <v>30292</v>
      </c>
      <c r="H18" s="22">
        <f t="shared" si="0"/>
        <v>7.498019801980198</v>
      </c>
    </row>
    <row r="19" spans="1:8" x14ac:dyDescent="0.25">
      <c r="A19" s="37" t="s">
        <v>18</v>
      </c>
      <c r="B19" s="29" t="s">
        <v>95</v>
      </c>
      <c r="C19" s="3">
        <v>14167</v>
      </c>
      <c r="D19" s="10">
        <v>95726</v>
      </c>
      <c r="E19" s="10">
        <v>44326</v>
      </c>
      <c r="F19" s="10">
        <v>11255</v>
      </c>
      <c r="G19" s="10">
        <v>151307</v>
      </c>
      <c r="H19" s="22">
        <f t="shared" si="0"/>
        <v>10.680242817816051</v>
      </c>
    </row>
    <row r="20" spans="1:8" x14ac:dyDescent="0.25">
      <c r="A20" s="37" t="s">
        <v>19</v>
      </c>
      <c r="B20" s="29" t="s">
        <v>99</v>
      </c>
      <c r="C20" s="3">
        <v>5706</v>
      </c>
      <c r="D20" s="10">
        <v>29409</v>
      </c>
      <c r="E20" s="10">
        <v>10619</v>
      </c>
      <c r="F20" s="10">
        <v>3117</v>
      </c>
      <c r="G20" s="10">
        <v>43145</v>
      </c>
      <c r="H20" s="22">
        <f t="shared" si="0"/>
        <v>7.5613389414651246</v>
      </c>
    </row>
    <row r="21" spans="1:8" x14ac:dyDescent="0.25">
      <c r="A21" s="37" t="s">
        <v>20</v>
      </c>
      <c r="B21" s="29" t="s">
        <v>100</v>
      </c>
      <c r="C21" s="3">
        <v>4391</v>
      </c>
      <c r="D21" s="10">
        <v>21939</v>
      </c>
      <c r="E21" s="10">
        <v>11030</v>
      </c>
      <c r="F21" s="10">
        <v>3188</v>
      </c>
      <c r="G21" s="10">
        <v>36157</v>
      </c>
      <c r="H21" s="22">
        <f t="shared" si="0"/>
        <v>8.2343429742655427</v>
      </c>
    </row>
    <row r="22" spans="1:8" x14ac:dyDescent="0.25">
      <c r="A22" s="37" t="s">
        <v>21</v>
      </c>
      <c r="B22" s="29" t="s">
        <v>101</v>
      </c>
      <c r="C22" s="2">
        <v>1051</v>
      </c>
      <c r="D22" s="10">
        <v>14176</v>
      </c>
      <c r="E22" s="10">
        <v>16712</v>
      </c>
      <c r="F22" s="10">
        <v>1645</v>
      </c>
      <c r="G22" s="10">
        <v>32533</v>
      </c>
      <c r="H22" s="22">
        <f t="shared" si="0"/>
        <v>30.954329210275926</v>
      </c>
    </row>
    <row r="23" spans="1:8" x14ac:dyDescent="0.25">
      <c r="A23" s="37" t="s">
        <v>22</v>
      </c>
      <c r="B23" s="29" t="s">
        <v>102</v>
      </c>
      <c r="C23" s="32">
        <v>5405</v>
      </c>
      <c r="D23" s="10">
        <v>67689</v>
      </c>
      <c r="E23" s="10">
        <v>23507</v>
      </c>
      <c r="F23" s="10">
        <v>8004</v>
      </c>
      <c r="G23" s="10">
        <v>99200</v>
      </c>
      <c r="H23" s="22">
        <f t="shared" si="0"/>
        <v>18.353376503237744</v>
      </c>
    </row>
    <row r="24" spans="1:8" x14ac:dyDescent="0.25">
      <c r="A24" s="37" t="s">
        <v>23</v>
      </c>
      <c r="B24" s="29" t="s">
        <v>103</v>
      </c>
      <c r="C24" s="2">
        <v>14055</v>
      </c>
      <c r="D24" s="10">
        <v>49720</v>
      </c>
      <c r="E24" s="10">
        <v>19740</v>
      </c>
      <c r="F24" s="10">
        <v>7461</v>
      </c>
      <c r="G24" s="10">
        <v>76921</v>
      </c>
      <c r="H24" s="22">
        <f t="shared" si="0"/>
        <v>5.4728566346495908</v>
      </c>
    </row>
    <row r="25" spans="1:8" x14ac:dyDescent="0.25">
      <c r="A25" s="37" t="s">
        <v>24</v>
      </c>
      <c r="B25" s="29" t="s">
        <v>83</v>
      </c>
      <c r="C25" s="32">
        <v>5080</v>
      </c>
      <c r="D25" s="10">
        <v>16554</v>
      </c>
      <c r="E25" s="10">
        <v>5649</v>
      </c>
      <c r="F25" s="10">
        <v>2874</v>
      </c>
      <c r="G25" s="10">
        <v>25077</v>
      </c>
      <c r="H25" s="22">
        <f t="shared" si="0"/>
        <v>4.9364173228346457</v>
      </c>
    </row>
    <row r="26" spans="1:8" x14ac:dyDescent="0.25">
      <c r="A26" s="37" t="s">
        <v>25</v>
      </c>
      <c r="B26" s="29" t="s">
        <v>104</v>
      </c>
      <c r="C26" s="2">
        <v>4606</v>
      </c>
      <c r="D26" s="10">
        <v>28257</v>
      </c>
      <c r="E26" s="10">
        <v>4444</v>
      </c>
      <c r="F26" s="10">
        <v>3192</v>
      </c>
      <c r="G26" s="10">
        <v>35893</v>
      </c>
      <c r="H26" s="22">
        <f t="shared" si="0"/>
        <v>7.7926617455492835</v>
      </c>
    </row>
    <row r="27" spans="1:8" x14ac:dyDescent="0.25">
      <c r="A27" s="37" t="s">
        <v>26</v>
      </c>
      <c r="B27" s="29" t="s">
        <v>105</v>
      </c>
      <c r="C27" s="32">
        <v>21105</v>
      </c>
      <c r="D27" s="10">
        <v>114772</v>
      </c>
      <c r="E27" s="10">
        <v>68221</v>
      </c>
      <c r="F27" s="10">
        <v>15544</v>
      </c>
      <c r="G27" s="10">
        <v>198537</v>
      </c>
      <c r="H27" s="22">
        <f t="shared" si="0"/>
        <v>9.4071073205401561</v>
      </c>
    </row>
    <row r="28" spans="1:8" x14ac:dyDescent="0.25">
      <c r="A28" s="37" t="s">
        <v>27</v>
      </c>
      <c r="B28" s="29" t="s">
        <v>106</v>
      </c>
      <c r="C28" s="2">
        <v>6135</v>
      </c>
      <c r="D28" s="10">
        <v>25763</v>
      </c>
      <c r="E28" s="10">
        <v>11415</v>
      </c>
      <c r="F28" s="10">
        <v>3170</v>
      </c>
      <c r="G28" s="10">
        <v>40348</v>
      </c>
      <c r="H28" s="22">
        <f t="shared" si="0"/>
        <v>6.5766911165444171</v>
      </c>
    </row>
    <row r="29" spans="1:8" x14ac:dyDescent="0.25">
      <c r="A29" s="37" t="s">
        <v>28</v>
      </c>
      <c r="B29" s="29" t="s">
        <v>107</v>
      </c>
      <c r="C29" s="2">
        <v>28769</v>
      </c>
      <c r="D29" s="10">
        <v>55130</v>
      </c>
      <c r="E29" s="10">
        <v>15111</v>
      </c>
      <c r="F29" s="10">
        <v>7739</v>
      </c>
      <c r="G29" s="10">
        <v>77980</v>
      </c>
      <c r="H29" s="22">
        <f t="shared" si="0"/>
        <v>2.7105565017901214</v>
      </c>
    </row>
    <row r="30" spans="1:8" x14ac:dyDescent="0.25">
      <c r="A30" s="37" t="s">
        <v>29</v>
      </c>
      <c r="B30" s="29" t="s">
        <v>108</v>
      </c>
      <c r="C30" s="2">
        <v>15868</v>
      </c>
      <c r="D30" s="10">
        <v>105969</v>
      </c>
      <c r="E30" s="10">
        <v>68792</v>
      </c>
      <c r="F30" s="10">
        <v>626</v>
      </c>
      <c r="G30" s="10">
        <v>175387</v>
      </c>
      <c r="H30" s="22">
        <f t="shared" si="0"/>
        <v>11.052873708091758</v>
      </c>
    </row>
    <row r="31" spans="1:8" x14ac:dyDescent="0.25">
      <c r="A31" s="37" t="s">
        <v>30</v>
      </c>
      <c r="B31" s="29" t="s">
        <v>109</v>
      </c>
      <c r="C31" s="2">
        <v>16150</v>
      </c>
      <c r="D31" s="10">
        <v>105162</v>
      </c>
      <c r="E31" s="10">
        <v>44192</v>
      </c>
      <c r="F31" s="10">
        <v>13000</v>
      </c>
      <c r="G31" s="10">
        <v>162354</v>
      </c>
      <c r="H31" s="22">
        <f t="shared" si="0"/>
        <v>10.052879256965944</v>
      </c>
    </row>
    <row r="32" spans="1:8" x14ac:dyDescent="0.25">
      <c r="A32" s="37" t="s">
        <v>31</v>
      </c>
      <c r="B32" s="29" t="s">
        <v>110</v>
      </c>
      <c r="C32" s="32">
        <v>24672</v>
      </c>
      <c r="D32" s="10">
        <v>103152</v>
      </c>
      <c r="E32" s="10">
        <v>60660</v>
      </c>
      <c r="F32" s="10">
        <v>20221</v>
      </c>
      <c r="G32" s="10">
        <v>184033</v>
      </c>
      <c r="H32" s="22">
        <f t="shared" si="0"/>
        <v>7.459184500648508</v>
      </c>
    </row>
    <row r="33" spans="1:8" x14ac:dyDescent="0.25">
      <c r="A33" s="37" t="s">
        <v>32</v>
      </c>
      <c r="B33" s="29" t="s">
        <v>92</v>
      </c>
      <c r="C33" s="2">
        <v>24487</v>
      </c>
      <c r="D33" s="10">
        <v>161658</v>
      </c>
      <c r="E33" s="10">
        <v>83974</v>
      </c>
      <c r="F33" s="10">
        <v>23825</v>
      </c>
      <c r="G33" s="10">
        <v>269457</v>
      </c>
      <c r="H33" s="22">
        <f t="shared" si="0"/>
        <v>11.004083799567118</v>
      </c>
    </row>
    <row r="34" spans="1:8" x14ac:dyDescent="0.25">
      <c r="A34" s="37" t="s">
        <v>33</v>
      </c>
      <c r="B34" s="29" t="s">
        <v>111</v>
      </c>
      <c r="C34" s="2">
        <v>32078</v>
      </c>
      <c r="D34" s="10">
        <v>101106</v>
      </c>
      <c r="E34" s="10">
        <v>52109</v>
      </c>
      <c r="F34" s="10">
        <v>10779</v>
      </c>
      <c r="G34" s="10">
        <v>163994</v>
      </c>
      <c r="H34" s="22">
        <f t="shared" si="0"/>
        <v>5.1123511440862899</v>
      </c>
    </row>
    <row r="35" spans="1:8" x14ac:dyDescent="0.25">
      <c r="A35" s="37" t="s">
        <v>34</v>
      </c>
      <c r="B35" s="29" t="s">
        <v>100</v>
      </c>
      <c r="C35" s="3">
        <v>5938</v>
      </c>
      <c r="D35" s="10">
        <v>33733</v>
      </c>
      <c r="E35" s="10">
        <v>15712</v>
      </c>
      <c r="F35" s="10">
        <v>4072</v>
      </c>
      <c r="G35" s="10">
        <v>53517</v>
      </c>
      <c r="H35" s="22">
        <f t="shared" si="0"/>
        <v>9.012630515325025</v>
      </c>
    </row>
    <row r="36" spans="1:8" x14ac:dyDescent="0.25">
      <c r="A36" s="37" t="s">
        <v>35</v>
      </c>
      <c r="B36" s="29" t="s">
        <v>112</v>
      </c>
      <c r="C36" s="2">
        <v>11967</v>
      </c>
      <c r="D36" s="10">
        <v>29695</v>
      </c>
      <c r="E36" s="10">
        <v>18316</v>
      </c>
      <c r="F36" s="10">
        <v>5412</v>
      </c>
      <c r="G36" s="10">
        <v>53423</v>
      </c>
      <c r="H36" s="22">
        <f t="shared" si="0"/>
        <v>4.4641931979610598</v>
      </c>
    </row>
    <row r="37" spans="1:8" x14ac:dyDescent="0.25">
      <c r="A37" s="37" t="s">
        <v>36</v>
      </c>
      <c r="B37" s="29" t="s">
        <v>113</v>
      </c>
      <c r="C37" s="3">
        <v>1900</v>
      </c>
      <c r="D37" s="10">
        <v>2456</v>
      </c>
      <c r="E37" s="10">
        <v>1522</v>
      </c>
      <c r="F37" s="10">
        <v>354</v>
      </c>
      <c r="G37" s="10">
        <v>4332</v>
      </c>
      <c r="H37" s="22">
        <f t="shared" si="0"/>
        <v>2.2799999999999998</v>
      </c>
    </row>
    <row r="38" spans="1:8" x14ac:dyDescent="0.25">
      <c r="A38" s="37" t="s">
        <v>37</v>
      </c>
      <c r="B38" s="29" t="s">
        <v>114</v>
      </c>
      <c r="C38" s="2">
        <v>71148</v>
      </c>
      <c r="D38" s="10">
        <v>129310</v>
      </c>
      <c r="E38" s="10">
        <v>51197</v>
      </c>
      <c r="F38" s="10">
        <v>12936</v>
      </c>
      <c r="G38" s="10">
        <v>193443</v>
      </c>
      <c r="H38" s="22">
        <f t="shared" si="0"/>
        <v>2.7188817675830661</v>
      </c>
    </row>
    <row r="39" spans="1:8" x14ac:dyDescent="0.25">
      <c r="A39" s="37" t="s">
        <v>38</v>
      </c>
      <c r="B39" s="29" t="s">
        <v>115</v>
      </c>
      <c r="C39" s="3">
        <v>2544</v>
      </c>
      <c r="D39" s="10">
        <v>7362</v>
      </c>
      <c r="E39" s="10">
        <v>3504</v>
      </c>
      <c r="F39" s="10">
        <v>222</v>
      </c>
      <c r="G39" s="10">
        <v>11088</v>
      </c>
      <c r="H39" s="22">
        <f t="shared" si="0"/>
        <v>4.3584905660377355</v>
      </c>
    </row>
    <row r="40" spans="1:8" x14ac:dyDescent="0.25">
      <c r="A40" s="37" t="s">
        <v>39</v>
      </c>
      <c r="B40" s="29" t="s">
        <v>116</v>
      </c>
      <c r="C40" s="2">
        <v>17389</v>
      </c>
      <c r="D40" s="10">
        <v>80808</v>
      </c>
      <c r="E40" s="10">
        <v>23028</v>
      </c>
      <c r="F40" s="10">
        <v>10715</v>
      </c>
      <c r="G40" s="10">
        <v>114551</v>
      </c>
      <c r="H40" s="22">
        <f t="shared" si="0"/>
        <v>6.5875553510840188</v>
      </c>
    </row>
    <row r="41" spans="1:8" x14ac:dyDescent="0.25">
      <c r="A41" s="37" t="s">
        <v>40</v>
      </c>
      <c r="B41" s="29" t="s">
        <v>117</v>
      </c>
      <c r="C41" s="3">
        <v>129613</v>
      </c>
      <c r="D41" s="10">
        <v>271004</v>
      </c>
      <c r="E41" s="10">
        <v>114897</v>
      </c>
      <c r="F41" s="10">
        <v>122</v>
      </c>
      <c r="G41" s="10">
        <v>386023</v>
      </c>
      <c r="H41" s="22">
        <f t="shared" si="0"/>
        <v>2.9782737842654674</v>
      </c>
    </row>
    <row r="42" spans="1:8" x14ac:dyDescent="0.25">
      <c r="A42" s="37" t="s">
        <v>41</v>
      </c>
      <c r="B42" s="29" t="s">
        <v>117</v>
      </c>
      <c r="C42" s="3">
        <v>48429</v>
      </c>
      <c r="D42" s="10">
        <v>63806</v>
      </c>
      <c r="E42" s="10">
        <v>37361</v>
      </c>
      <c r="F42" s="10">
        <v>8983</v>
      </c>
      <c r="G42" s="10">
        <v>110150</v>
      </c>
      <c r="H42" s="22">
        <f t="shared" si="0"/>
        <v>2.2744636478143261</v>
      </c>
    </row>
    <row r="43" spans="1:8" x14ac:dyDescent="0.25">
      <c r="A43" s="37" t="s">
        <v>42</v>
      </c>
      <c r="B43" s="29" t="s">
        <v>118</v>
      </c>
      <c r="C43" s="2">
        <v>22954</v>
      </c>
      <c r="D43" s="10">
        <v>117786</v>
      </c>
      <c r="E43" s="10">
        <v>12227</v>
      </c>
      <c r="F43" s="10">
        <v>0</v>
      </c>
      <c r="G43" s="10">
        <v>130013</v>
      </c>
      <c r="H43" s="22">
        <f t="shared" si="0"/>
        <v>5.6640672649647117</v>
      </c>
    </row>
    <row r="44" spans="1:8" x14ac:dyDescent="0.25">
      <c r="A44" s="37" t="s">
        <v>43</v>
      </c>
      <c r="B44" s="29" t="s">
        <v>119</v>
      </c>
      <c r="C44" s="2">
        <v>30639</v>
      </c>
      <c r="D44" s="10">
        <v>159097</v>
      </c>
      <c r="E44" s="10">
        <v>44100</v>
      </c>
      <c r="F44" s="10">
        <v>53940</v>
      </c>
      <c r="G44" s="10">
        <v>257137</v>
      </c>
      <c r="H44" s="22">
        <f t="shared" si="0"/>
        <v>8.3924736447011981</v>
      </c>
    </row>
    <row r="45" spans="1:8" x14ac:dyDescent="0.25">
      <c r="A45" s="37" t="s">
        <v>44</v>
      </c>
      <c r="B45" s="29" t="s">
        <v>115</v>
      </c>
      <c r="C45" s="2">
        <v>80128</v>
      </c>
      <c r="D45" s="10">
        <v>377726</v>
      </c>
      <c r="E45" s="10">
        <v>170559</v>
      </c>
      <c r="F45" s="10">
        <v>55612</v>
      </c>
      <c r="G45" s="10">
        <v>603897</v>
      </c>
      <c r="H45" s="22">
        <f t="shared" si="0"/>
        <v>7.5366538538338661</v>
      </c>
    </row>
    <row r="46" spans="1:8" x14ac:dyDescent="0.25">
      <c r="A46" s="37" t="s">
        <v>45</v>
      </c>
      <c r="B46" s="29" t="s">
        <v>120</v>
      </c>
      <c r="C46" s="2">
        <v>29191</v>
      </c>
      <c r="D46" s="10">
        <v>56955</v>
      </c>
      <c r="E46" s="10">
        <v>26977</v>
      </c>
      <c r="F46" s="10">
        <v>9056</v>
      </c>
      <c r="G46" s="10">
        <v>92988</v>
      </c>
      <c r="H46" s="22">
        <f t="shared" si="0"/>
        <v>3.1855023808708163</v>
      </c>
    </row>
    <row r="47" spans="1:8" x14ac:dyDescent="0.25">
      <c r="A47" s="37" t="s">
        <v>46</v>
      </c>
      <c r="B47" s="29" t="s">
        <v>121</v>
      </c>
      <c r="C47" s="2">
        <v>28074</v>
      </c>
      <c r="D47" s="10">
        <v>125806</v>
      </c>
      <c r="E47" s="10">
        <v>62823</v>
      </c>
      <c r="F47" s="10">
        <v>20179</v>
      </c>
      <c r="G47" s="10">
        <v>208808</v>
      </c>
      <c r="H47" s="22">
        <f t="shared" si="0"/>
        <v>7.4377716036190069</v>
      </c>
    </row>
    <row r="48" spans="1:8" x14ac:dyDescent="0.25">
      <c r="A48" s="37" t="s">
        <v>47</v>
      </c>
      <c r="B48" s="29" t="s">
        <v>92</v>
      </c>
      <c r="C48" s="3">
        <v>908</v>
      </c>
      <c r="D48" s="10">
        <v>6459</v>
      </c>
      <c r="E48" s="10">
        <v>2052</v>
      </c>
      <c r="F48" s="10">
        <v>684</v>
      </c>
      <c r="G48" s="10">
        <v>9195</v>
      </c>
      <c r="H48" s="22">
        <f t="shared" si="0"/>
        <v>10.126651982378855</v>
      </c>
    </row>
    <row r="49" spans="1:8" x14ac:dyDescent="0.25">
      <c r="A49" s="37" t="s">
        <v>48</v>
      </c>
      <c r="B49" s="29" t="s">
        <v>122</v>
      </c>
      <c r="C49" s="3">
        <v>41186</v>
      </c>
      <c r="D49" s="10">
        <v>95832</v>
      </c>
      <c r="E49" s="10">
        <v>55171</v>
      </c>
      <c r="F49" s="10">
        <v>338</v>
      </c>
      <c r="G49" s="10">
        <v>151341</v>
      </c>
      <c r="H49" s="22">
        <f t="shared" si="0"/>
        <v>3.6745738843296265</v>
      </c>
    </row>
    <row r="50" spans="1:8" s="31" customFormat="1" x14ac:dyDescent="0.25">
      <c r="A50" s="37"/>
      <c r="B50" s="34"/>
      <c r="C50" s="3"/>
      <c r="D50" s="35"/>
      <c r="E50" s="35"/>
      <c r="F50" s="35"/>
      <c r="G50" s="35"/>
      <c r="H50" s="22"/>
    </row>
    <row r="51" spans="1:8" x14ac:dyDescent="0.25">
      <c r="A51" s="37" t="s">
        <v>49</v>
      </c>
      <c r="B51" s="29" t="s">
        <v>123</v>
      </c>
      <c r="C51" s="4">
        <f>SUM(C2:C49)</f>
        <v>1057853</v>
      </c>
      <c r="D51" s="10">
        <v>4163792</v>
      </c>
      <c r="E51" s="10">
        <v>1928803</v>
      </c>
      <c r="F51" s="10">
        <v>630756</v>
      </c>
      <c r="G51" s="10">
        <v>6723279</v>
      </c>
      <c r="H51" s="22">
        <f t="shared" ref="H51" si="1">G51/C51</f>
        <v>6.3555891035900069</v>
      </c>
    </row>
    <row r="52" spans="1:8" x14ac:dyDescent="0.25">
      <c r="A52" s="37" t="s">
        <v>139</v>
      </c>
      <c r="B52" s="29" t="s">
        <v>123</v>
      </c>
      <c r="C52" s="4">
        <f>AVERAGE(C2:C49)</f>
        <v>22038.604166666668</v>
      </c>
      <c r="D52" s="10">
        <v>86745.666666667006</v>
      </c>
      <c r="E52" s="10">
        <v>40183.395833333001</v>
      </c>
      <c r="F52" s="10">
        <v>13140.75</v>
      </c>
      <c r="G52" s="10">
        <v>140068.3125</v>
      </c>
      <c r="H52" s="22">
        <f>AVERAGE(H2:H49)</f>
        <v>8.1317995869494322</v>
      </c>
    </row>
    <row r="53" spans="1:8" x14ac:dyDescent="0.25">
      <c r="A53" s="37" t="s">
        <v>50</v>
      </c>
      <c r="B53" s="34" t="s">
        <v>123</v>
      </c>
      <c r="C53" s="4">
        <f>MEDIAN(C2:C49)</f>
        <v>14973.5</v>
      </c>
      <c r="D53" s="10">
        <v>56042.5</v>
      </c>
      <c r="E53" s="10">
        <v>21736.5</v>
      </c>
      <c r="F53" s="10">
        <v>4199</v>
      </c>
      <c r="G53" s="10">
        <v>90456.5</v>
      </c>
      <c r="H53" s="22">
        <f>MEDIAN(H2:H49)</f>
        <v>7.4786021513143535</v>
      </c>
    </row>
    <row r="54" spans="1:8" x14ac:dyDescent="0.25">
      <c r="B54" s="24" t="s">
        <v>123</v>
      </c>
    </row>
    <row r="55" spans="1:8" x14ac:dyDescent="0.25">
      <c r="B55" s="24" t="s">
        <v>123</v>
      </c>
    </row>
    <row r="56" spans="1:8" x14ac:dyDescent="0.25">
      <c r="B56" s="28"/>
    </row>
    <row r="57" spans="1:8" x14ac:dyDescent="0.25">
      <c r="B57" s="28"/>
    </row>
    <row r="58" spans="1:8" x14ac:dyDescent="0.25">
      <c r="B58" s="28"/>
    </row>
    <row r="59" spans="1:8" x14ac:dyDescent="0.25">
      <c r="B59" s="28"/>
    </row>
    <row r="60" spans="1:8" x14ac:dyDescent="0.25">
      <c r="B60" s="28"/>
    </row>
    <row r="61" spans="1:8" x14ac:dyDescent="0.25">
      <c r="B61" s="28"/>
    </row>
    <row r="62" spans="1:8" x14ac:dyDescent="0.25">
      <c r="B62" s="28"/>
    </row>
    <row r="63" spans="1:8" x14ac:dyDescent="0.25">
      <c r="B63" s="28"/>
    </row>
    <row r="64" spans="1:8" x14ac:dyDescent="0.25">
      <c r="B64" s="28"/>
    </row>
    <row r="65" spans="2:2" x14ac:dyDescent="0.25">
      <c r="B65" s="28"/>
    </row>
  </sheetData>
  <autoFilter ref="A1:H49">
    <sortState ref="A2:H49">
      <sortCondition ref="A1:A4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5"/>
  <sheetViews>
    <sheetView workbookViewId="0">
      <pane ySplit="1" topLeftCell="A2" activePane="bottomLeft" state="frozen"/>
      <selection pane="bottomLeft"/>
    </sheetView>
  </sheetViews>
  <sheetFormatPr defaultRowHeight="15" x14ac:dyDescent="0.25"/>
  <cols>
    <col min="1" max="1" width="52.5703125" customWidth="1"/>
    <col min="2" max="2" width="19.140625" style="31" customWidth="1"/>
    <col min="3" max="3" width="10.85546875" customWidth="1"/>
    <col min="4" max="7" width="11.42578125" bestFit="1" customWidth="1"/>
    <col min="8" max="8" width="15.28515625" customWidth="1"/>
    <col min="9" max="9" width="15.28515625" style="43" customWidth="1"/>
  </cols>
  <sheetData>
    <row r="1" spans="1:9" ht="45" x14ac:dyDescent="0.25">
      <c r="A1" s="36" t="s">
        <v>0</v>
      </c>
      <c r="B1" s="36" t="s">
        <v>82</v>
      </c>
      <c r="C1" s="38" t="s">
        <v>51</v>
      </c>
      <c r="D1" s="36" t="s">
        <v>134</v>
      </c>
      <c r="E1" s="36" t="s">
        <v>135</v>
      </c>
      <c r="F1" s="36" t="s">
        <v>136</v>
      </c>
      <c r="G1" s="36" t="s">
        <v>137</v>
      </c>
      <c r="H1" s="36" t="s">
        <v>57</v>
      </c>
      <c r="I1" s="41" t="s">
        <v>59</v>
      </c>
    </row>
    <row r="2" spans="1:9" x14ac:dyDescent="0.25">
      <c r="A2" s="37" t="s">
        <v>1</v>
      </c>
      <c r="B2" s="34" t="s">
        <v>83</v>
      </c>
      <c r="C2" s="32">
        <v>3108</v>
      </c>
      <c r="D2" s="35">
        <v>11510</v>
      </c>
      <c r="E2" s="35">
        <v>3960</v>
      </c>
      <c r="F2" s="35">
        <v>1171</v>
      </c>
      <c r="G2" s="35">
        <v>0</v>
      </c>
      <c r="H2" s="35">
        <v>16641</v>
      </c>
      <c r="I2" s="42">
        <f t="shared" ref="I2:I49" si="0">H2/C2</f>
        <v>5.3542471042471043</v>
      </c>
    </row>
    <row r="3" spans="1:9" x14ac:dyDescent="0.25">
      <c r="A3" s="37" t="s">
        <v>2</v>
      </c>
      <c r="B3" s="34" t="s">
        <v>84</v>
      </c>
      <c r="C3" s="32">
        <v>16310</v>
      </c>
      <c r="D3" s="35">
        <v>167850</v>
      </c>
      <c r="E3" s="35">
        <v>153088</v>
      </c>
      <c r="F3" s="35">
        <v>18985</v>
      </c>
      <c r="G3" s="35">
        <v>22895</v>
      </c>
      <c r="H3" s="35">
        <v>362818</v>
      </c>
      <c r="I3" s="42">
        <f t="shared" si="0"/>
        <v>22.245125689760883</v>
      </c>
    </row>
    <row r="4" spans="1:9" x14ac:dyDescent="0.25">
      <c r="A4" s="37" t="s">
        <v>3</v>
      </c>
      <c r="B4" s="34" t="s">
        <v>85</v>
      </c>
      <c r="C4" s="2">
        <v>3492</v>
      </c>
      <c r="D4" s="35">
        <v>36194</v>
      </c>
      <c r="E4" s="35">
        <v>8150</v>
      </c>
      <c r="F4" s="35">
        <v>2281</v>
      </c>
      <c r="G4" s="35">
        <v>75</v>
      </c>
      <c r="H4" s="35">
        <v>46700</v>
      </c>
      <c r="I4" s="42">
        <f t="shared" si="0"/>
        <v>13.373424971363116</v>
      </c>
    </row>
    <row r="5" spans="1:9" x14ac:dyDescent="0.25">
      <c r="A5" s="37" t="s">
        <v>4</v>
      </c>
      <c r="B5" s="34" t="s">
        <v>86</v>
      </c>
      <c r="C5" s="2">
        <v>19376</v>
      </c>
      <c r="D5" s="35">
        <v>6310</v>
      </c>
      <c r="E5" s="35">
        <v>3773</v>
      </c>
      <c r="F5" s="35">
        <v>310</v>
      </c>
      <c r="G5" s="35">
        <v>0</v>
      </c>
      <c r="H5" s="35">
        <v>10393</v>
      </c>
      <c r="I5" s="42">
        <f t="shared" si="0"/>
        <v>0.53638521882741541</v>
      </c>
    </row>
    <row r="6" spans="1:9" x14ac:dyDescent="0.25">
      <c r="A6" s="37" t="s">
        <v>5</v>
      </c>
      <c r="B6" s="34" t="s">
        <v>87</v>
      </c>
      <c r="C6" s="3">
        <v>7708</v>
      </c>
      <c r="D6" s="35">
        <v>22580</v>
      </c>
      <c r="E6" s="35">
        <v>18233</v>
      </c>
      <c r="F6" s="35">
        <v>4271</v>
      </c>
      <c r="G6" s="35">
        <v>10</v>
      </c>
      <c r="H6" s="35">
        <v>45094</v>
      </c>
      <c r="I6" s="42">
        <f t="shared" si="0"/>
        <v>5.8502854177477941</v>
      </c>
    </row>
    <row r="7" spans="1:9" x14ac:dyDescent="0.25">
      <c r="A7" s="37" t="s">
        <v>6</v>
      </c>
      <c r="B7" s="34" t="s">
        <v>88</v>
      </c>
      <c r="C7" s="2">
        <v>35014</v>
      </c>
      <c r="D7" s="35">
        <v>108309</v>
      </c>
      <c r="E7" s="35">
        <v>73455</v>
      </c>
      <c r="F7" s="35">
        <v>15797</v>
      </c>
      <c r="G7" s="35">
        <v>8348</v>
      </c>
      <c r="H7" s="35">
        <v>205909</v>
      </c>
      <c r="I7" s="42">
        <f t="shared" si="0"/>
        <v>5.8807619809219167</v>
      </c>
    </row>
    <row r="8" spans="1:9" x14ac:dyDescent="0.25">
      <c r="A8" s="37" t="s">
        <v>7</v>
      </c>
      <c r="B8" s="34" t="s">
        <v>89</v>
      </c>
      <c r="C8" s="2">
        <v>80387</v>
      </c>
      <c r="D8" s="35">
        <v>363629</v>
      </c>
      <c r="E8" s="35">
        <v>187588</v>
      </c>
      <c r="F8" s="35">
        <v>41036</v>
      </c>
      <c r="G8" s="35">
        <v>58983</v>
      </c>
      <c r="H8" s="35">
        <v>651236</v>
      </c>
      <c r="I8" s="42">
        <f t="shared" si="0"/>
        <v>8.1012601540050007</v>
      </c>
    </row>
    <row r="9" spans="1:9" x14ac:dyDescent="0.25">
      <c r="A9" s="37" t="s">
        <v>8</v>
      </c>
      <c r="B9" s="34" t="s">
        <v>90</v>
      </c>
      <c r="C9" s="2">
        <v>7827</v>
      </c>
      <c r="D9" s="35">
        <v>55159</v>
      </c>
      <c r="E9" s="35">
        <v>25447</v>
      </c>
      <c r="F9" s="35">
        <v>7304</v>
      </c>
      <c r="G9" s="35">
        <v>15</v>
      </c>
      <c r="H9" s="35">
        <v>87925</v>
      </c>
      <c r="I9" s="42">
        <f t="shared" si="0"/>
        <v>11.233550530215918</v>
      </c>
    </row>
    <row r="10" spans="1:9" x14ac:dyDescent="0.25">
      <c r="A10" s="37" t="s">
        <v>9</v>
      </c>
      <c r="B10" s="34" t="s">
        <v>91</v>
      </c>
      <c r="C10" s="32">
        <v>33506</v>
      </c>
      <c r="D10" s="35">
        <v>145422</v>
      </c>
      <c r="E10" s="35">
        <v>112980</v>
      </c>
      <c r="F10" s="35">
        <v>19023</v>
      </c>
      <c r="G10" s="35">
        <v>59453</v>
      </c>
      <c r="H10" s="35">
        <v>336878</v>
      </c>
      <c r="I10" s="42">
        <f t="shared" si="0"/>
        <v>10.054258938697547</v>
      </c>
    </row>
    <row r="11" spans="1:9" x14ac:dyDescent="0.25">
      <c r="A11" s="37" t="s">
        <v>10</v>
      </c>
      <c r="B11" s="34" t="s">
        <v>92</v>
      </c>
      <c r="C11" s="32">
        <v>1090</v>
      </c>
      <c r="D11" s="35">
        <v>9018</v>
      </c>
      <c r="E11" s="35">
        <v>6817</v>
      </c>
      <c r="F11" s="35">
        <v>589</v>
      </c>
      <c r="G11" s="35">
        <v>1</v>
      </c>
      <c r="H11" s="35">
        <v>16425</v>
      </c>
      <c r="I11" s="42">
        <f t="shared" si="0"/>
        <v>15.068807339449542</v>
      </c>
    </row>
    <row r="12" spans="1:9" x14ac:dyDescent="0.25">
      <c r="A12" s="37" t="s">
        <v>11</v>
      </c>
      <c r="B12" s="34" t="s">
        <v>93</v>
      </c>
      <c r="C12" s="2">
        <v>13146</v>
      </c>
      <c r="D12" s="35">
        <v>84233</v>
      </c>
      <c r="E12" s="35">
        <v>79100</v>
      </c>
      <c r="F12" s="35">
        <v>13169</v>
      </c>
      <c r="G12" s="35">
        <v>6744</v>
      </c>
      <c r="H12" s="35">
        <v>183246</v>
      </c>
      <c r="I12" s="42">
        <f t="shared" si="0"/>
        <v>13.939297124600639</v>
      </c>
    </row>
    <row r="13" spans="1:9" x14ac:dyDescent="0.25">
      <c r="A13" s="37" t="s">
        <v>12</v>
      </c>
      <c r="B13" s="34" t="s">
        <v>94</v>
      </c>
      <c r="C13" s="2">
        <v>47037</v>
      </c>
      <c r="D13" s="35">
        <v>188469</v>
      </c>
      <c r="E13" s="35">
        <v>93420</v>
      </c>
      <c r="F13" s="35">
        <v>18478</v>
      </c>
      <c r="G13" s="35">
        <v>45265</v>
      </c>
      <c r="H13" s="35">
        <v>345632</v>
      </c>
      <c r="I13" s="42">
        <f t="shared" si="0"/>
        <v>7.3480876756595874</v>
      </c>
    </row>
    <row r="14" spans="1:9" x14ac:dyDescent="0.25">
      <c r="A14" s="37" t="s">
        <v>13</v>
      </c>
      <c r="B14" s="34" t="s">
        <v>95</v>
      </c>
      <c r="C14" s="3">
        <v>7263</v>
      </c>
      <c r="D14" s="35">
        <v>46229</v>
      </c>
      <c r="E14" s="35">
        <v>17801</v>
      </c>
      <c r="F14" s="35">
        <v>1983</v>
      </c>
      <c r="G14" s="35">
        <v>98</v>
      </c>
      <c r="H14" s="35">
        <v>66111</v>
      </c>
      <c r="I14" s="42">
        <f t="shared" si="0"/>
        <v>9.102437009500207</v>
      </c>
    </row>
    <row r="15" spans="1:9" x14ac:dyDescent="0.25">
      <c r="A15" s="37" t="s">
        <v>14</v>
      </c>
      <c r="B15" s="34" t="s">
        <v>96</v>
      </c>
      <c r="C15" s="2">
        <v>15780</v>
      </c>
      <c r="D15" s="35">
        <v>36303</v>
      </c>
      <c r="E15" s="35">
        <v>24295</v>
      </c>
      <c r="F15" s="35">
        <v>8575</v>
      </c>
      <c r="G15" s="35">
        <v>0</v>
      </c>
      <c r="H15" s="35">
        <v>69173</v>
      </c>
      <c r="I15" s="42">
        <f t="shared" si="0"/>
        <v>4.3835868187579212</v>
      </c>
    </row>
    <row r="16" spans="1:9" x14ac:dyDescent="0.25">
      <c r="A16" s="37" t="s">
        <v>15</v>
      </c>
      <c r="B16" s="34" t="s">
        <v>97</v>
      </c>
      <c r="C16" s="2">
        <v>6425</v>
      </c>
      <c r="D16" s="35">
        <v>24242</v>
      </c>
      <c r="E16" s="35">
        <v>21679</v>
      </c>
      <c r="F16" s="35">
        <v>3982</v>
      </c>
      <c r="G16" s="35">
        <v>2243</v>
      </c>
      <c r="H16" s="35">
        <v>52146</v>
      </c>
      <c r="I16" s="42">
        <f t="shared" si="0"/>
        <v>8.1161089494163416</v>
      </c>
    </row>
    <row r="17" spans="1:9" x14ac:dyDescent="0.25">
      <c r="A17" s="37" t="s">
        <v>16</v>
      </c>
      <c r="B17" s="34" t="s">
        <v>98</v>
      </c>
      <c r="C17" s="2">
        <v>10611</v>
      </c>
      <c r="D17" s="35">
        <v>30540</v>
      </c>
      <c r="E17" s="35">
        <v>11253</v>
      </c>
      <c r="F17" s="35">
        <v>2541</v>
      </c>
      <c r="G17" s="35">
        <v>97</v>
      </c>
      <c r="H17" s="35">
        <v>44431</v>
      </c>
      <c r="I17" s="42">
        <f t="shared" si="0"/>
        <v>4.1872585053246629</v>
      </c>
    </row>
    <row r="18" spans="1:9" x14ac:dyDescent="0.25">
      <c r="A18" s="37" t="s">
        <v>17</v>
      </c>
      <c r="B18" s="34" t="s">
        <v>99</v>
      </c>
      <c r="C18" s="32">
        <v>4040</v>
      </c>
      <c r="D18" s="35">
        <v>18636</v>
      </c>
      <c r="E18" s="35">
        <v>8892</v>
      </c>
      <c r="F18" s="35">
        <v>2765</v>
      </c>
      <c r="G18" s="35">
        <v>-1</v>
      </c>
      <c r="H18" s="35">
        <v>30292</v>
      </c>
      <c r="I18" s="42">
        <f t="shared" si="0"/>
        <v>7.498019801980198</v>
      </c>
    </row>
    <row r="19" spans="1:9" x14ac:dyDescent="0.25">
      <c r="A19" s="37" t="s">
        <v>18</v>
      </c>
      <c r="B19" s="34" t="s">
        <v>95</v>
      </c>
      <c r="C19" s="3">
        <v>14167</v>
      </c>
      <c r="D19" s="35">
        <v>84943</v>
      </c>
      <c r="E19" s="35">
        <v>45704</v>
      </c>
      <c r="F19" s="35">
        <v>10807</v>
      </c>
      <c r="G19" s="35">
        <v>9853</v>
      </c>
      <c r="H19" s="35">
        <v>151307</v>
      </c>
      <c r="I19" s="42">
        <f t="shared" si="0"/>
        <v>10.680242817816051</v>
      </c>
    </row>
    <row r="20" spans="1:9" x14ac:dyDescent="0.25">
      <c r="A20" s="37" t="s">
        <v>19</v>
      </c>
      <c r="B20" s="34" t="s">
        <v>99</v>
      </c>
      <c r="C20" s="3">
        <v>5706</v>
      </c>
      <c r="D20" s="35">
        <v>22287</v>
      </c>
      <c r="E20" s="35">
        <v>17817</v>
      </c>
      <c r="F20" s="35">
        <v>2965</v>
      </c>
      <c r="G20" s="35">
        <v>76</v>
      </c>
      <c r="H20" s="35">
        <v>43145</v>
      </c>
      <c r="I20" s="42">
        <f t="shared" si="0"/>
        <v>7.5613389414651246</v>
      </c>
    </row>
    <row r="21" spans="1:9" x14ac:dyDescent="0.25">
      <c r="A21" s="37" t="s">
        <v>20</v>
      </c>
      <c r="B21" s="34" t="s">
        <v>100</v>
      </c>
      <c r="C21" s="3">
        <v>4391</v>
      </c>
      <c r="D21" s="35">
        <v>21821</v>
      </c>
      <c r="E21" s="35">
        <v>11148</v>
      </c>
      <c r="F21" s="35">
        <v>3161</v>
      </c>
      <c r="G21" s="35">
        <v>27</v>
      </c>
      <c r="H21" s="35">
        <v>36157</v>
      </c>
      <c r="I21" s="42">
        <f t="shared" si="0"/>
        <v>8.2343429742655427</v>
      </c>
    </row>
    <row r="22" spans="1:9" x14ac:dyDescent="0.25">
      <c r="A22" s="37" t="s">
        <v>21</v>
      </c>
      <c r="B22" s="34" t="s">
        <v>101</v>
      </c>
      <c r="C22" s="2">
        <v>1051</v>
      </c>
      <c r="D22" s="35">
        <v>24913</v>
      </c>
      <c r="E22" s="35">
        <v>5402</v>
      </c>
      <c r="F22" s="35">
        <v>1517</v>
      </c>
      <c r="G22" s="35">
        <v>701</v>
      </c>
      <c r="H22" s="35">
        <v>32533</v>
      </c>
      <c r="I22" s="42">
        <f t="shared" si="0"/>
        <v>30.954329210275926</v>
      </c>
    </row>
    <row r="23" spans="1:9" x14ac:dyDescent="0.25">
      <c r="A23" s="37" t="s">
        <v>22</v>
      </c>
      <c r="B23" s="34" t="s">
        <v>102</v>
      </c>
      <c r="C23" s="32">
        <v>5405</v>
      </c>
      <c r="D23" s="35">
        <v>44914</v>
      </c>
      <c r="E23" s="35">
        <v>22775</v>
      </c>
      <c r="F23" s="35">
        <v>8004</v>
      </c>
      <c r="G23" s="35">
        <v>23507</v>
      </c>
      <c r="H23" s="35">
        <v>99200</v>
      </c>
      <c r="I23" s="42">
        <f t="shared" si="0"/>
        <v>18.353376503237744</v>
      </c>
    </row>
    <row r="24" spans="1:9" x14ac:dyDescent="0.25">
      <c r="A24" s="37" t="s">
        <v>23</v>
      </c>
      <c r="B24" s="34" t="s">
        <v>103</v>
      </c>
      <c r="C24" s="2">
        <v>14055</v>
      </c>
      <c r="D24" s="35">
        <v>36861</v>
      </c>
      <c r="E24" s="35">
        <v>32782</v>
      </c>
      <c r="F24" s="35">
        <v>7181</v>
      </c>
      <c r="G24" s="35">
        <v>97</v>
      </c>
      <c r="H24" s="35">
        <v>76921</v>
      </c>
      <c r="I24" s="42">
        <f t="shared" si="0"/>
        <v>5.4728566346495908</v>
      </c>
    </row>
    <row r="25" spans="1:9" x14ac:dyDescent="0.25">
      <c r="A25" s="37" t="s">
        <v>24</v>
      </c>
      <c r="B25" s="34" t="s">
        <v>83</v>
      </c>
      <c r="C25" s="32">
        <v>5080</v>
      </c>
      <c r="D25" s="35">
        <v>14482</v>
      </c>
      <c r="E25" s="35">
        <v>7721</v>
      </c>
      <c r="F25" s="35">
        <v>2861</v>
      </c>
      <c r="G25" s="35">
        <v>13</v>
      </c>
      <c r="H25" s="35">
        <v>25077</v>
      </c>
      <c r="I25" s="42">
        <f t="shared" si="0"/>
        <v>4.9364173228346457</v>
      </c>
    </row>
    <row r="26" spans="1:9" x14ac:dyDescent="0.25">
      <c r="A26" s="37" t="s">
        <v>25</v>
      </c>
      <c r="B26" s="34" t="s">
        <v>104</v>
      </c>
      <c r="C26" s="2">
        <v>4606</v>
      </c>
      <c r="D26" s="35">
        <v>19037</v>
      </c>
      <c r="E26" s="35">
        <v>13664</v>
      </c>
      <c r="F26" s="35">
        <v>3181</v>
      </c>
      <c r="G26" s="35">
        <v>11</v>
      </c>
      <c r="H26" s="35">
        <v>35893</v>
      </c>
      <c r="I26" s="42">
        <f t="shared" si="0"/>
        <v>7.7926617455492835</v>
      </c>
    </row>
    <row r="27" spans="1:9" x14ac:dyDescent="0.25">
      <c r="A27" s="37" t="s">
        <v>26</v>
      </c>
      <c r="B27" s="34" t="s">
        <v>105</v>
      </c>
      <c r="C27" s="32">
        <v>21105</v>
      </c>
      <c r="D27" s="35">
        <v>119287</v>
      </c>
      <c r="E27" s="35">
        <v>57327</v>
      </c>
      <c r="F27" s="35">
        <v>15321</v>
      </c>
      <c r="G27" s="35">
        <v>6602</v>
      </c>
      <c r="H27" s="35">
        <v>198537</v>
      </c>
      <c r="I27" s="42">
        <f t="shared" si="0"/>
        <v>9.4071073205401561</v>
      </c>
    </row>
    <row r="28" spans="1:9" x14ac:dyDescent="0.25">
      <c r="A28" s="37" t="s">
        <v>27</v>
      </c>
      <c r="B28" s="34" t="s">
        <v>106</v>
      </c>
      <c r="C28" s="2">
        <v>6135</v>
      </c>
      <c r="D28" s="35">
        <v>18314</v>
      </c>
      <c r="E28" s="35">
        <v>18874</v>
      </c>
      <c r="F28" s="35">
        <v>3154</v>
      </c>
      <c r="G28" s="35">
        <v>6</v>
      </c>
      <c r="H28" s="35">
        <v>40348</v>
      </c>
      <c r="I28" s="42">
        <f t="shared" si="0"/>
        <v>6.5766911165444171</v>
      </c>
    </row>
    <row r="29" spans="1:9" x14ac:dyDescent="0.25">
      <c r="A29" s="37" t="s">
        <v>28</v>
      </c>
      <c r="B29" s="34" t="s">
        <v>107</v>
      </c>
      <c r="C29" s="2">
        <v>28769</v>
      </c>
      <c r="D29" s="35">
        <v>36498</v>
      </c>
      <c r="E29" s="35">
        <v>34061</v>
      </c>
      <c r="F29" s="35">
        <v>7372</v>
      </c>
      <c r="G29" s="35">
        <v>49</v>
      </c>
      <c r="H29" s="35">
        <v>77980</v>
      </c>
      <c r="I29" s="42">
        <f t="shared" si="0"/>
        <v>2.7105565017901214</v>
      </c>
    </row>
    <row r="30" spans="1:9" x14ac:dyDescent="0.25">
      <c r="A30" s="37" t="s">
        <v>29</v>
      </c>
      <c r="B30" s="34" t="s">
        <v>108</v>
      </c>
      <c r="C30" s="2">
        <v>15868</v>
      </c>
      <c r="D30" s="35">
        <v>104945</v>
      </c>
      <c r="E30" s="35">
        <v>56602</v>
      </c>
      <c r="F30" s="35">
        <v>13334</v>
      </c>
      <c r="G30" s="35">
        <v>506</v>
      </c>
      <c r="H30" s="35">
        <v>175387</v>
      </c>
      <c r="I30" s="42">
        <f t="shared" si="0"/>
        <v>11.052873708091758</v>
      </c>
    </row>
    <row r="31" spans="1:9" x14ac:dyDescent="0.25">
      <c r="A31" s="37" t="s">
        <v>30</v>
      </c>
      <c r="B31" s="34" t="s">
        <v>109</v>
      </c>
      <c r="C31" s="2">
        <v>16150</v>
      </c>
      <c r="D31" s="35">
        <v>93337</v>
      </c>
      <c r="E31" s="35">
        <v>56017</v>
      </c>
      <c r="F31" s="35">
        <v>12444</v>
      </c>
      <c r="G31" s="35">
        <v>556</v>
      </c>
      <c r="H31" s="35">
        <v>162354</v>
      </c>
      <c r="I31" s="42">
        <f t="shared" si="0"/>
        <v>10.052879256965944</v>
      </c>
    </row>
    <row r="32" spans="1:9" x14ac:dyDescent="0.25">
      <c r="A32" s="37" t="s">
        <v>31</v>
      </c>
      <c r="B32" s="34" t="s">
        <v>110</v>
      </c>
      <c r="C32" s="32">
        <v>24672</v>
      </c>
      <c r="D32" s="35">
        <v>115169</v>
      </c>
      <c r="E32" s="35">
        <v>44010</v>
      </c>
      <c r="F32" s="35">
        <v>20006</v>
      </c>
      <c r="G32" s="35">
        <v>4848</v>
      </c>
      <c r="H32" s="35">
        <v>184033</v>
      </c>
      <c r="I32" s="42">
        <f t="shared" si="0"/>
        <v>7.459184500648508</v>
      </c>
    </row>
    <row r="33" spans="1:9" x14ac:dyDescent="0.25">
      <c r="A33" s="37" t="s">
        <v>32</v>
      </c>
      <c r="B33" s="34" t="s">
        <v>92</v>
      </c>
      <c r="C33" s="2">
        <v>24487</v>
      </c>
      <c r="D33" s="35">
        <v>159545</v>
      </c>
      <c r="E33" s="35">
        <v>84168</v>
      </c>
      <c r="F33" s="35">
        <v>25414</v>
      </c>
      <c r="G33" s="35">
        <v>330</v>
      </c>
      <c r="H33" s="35">
        <v>269457</v>
      </c>
      <c r="I33" s="42">
        <f t="shared" si="0"/>
        <v>11.004083799567118</v>
      </c>
    </row>
    <row r="34" spans="1:9" x14ac:dyDescent="0.25">
      <c r="A34" s="37" t="s">
        <v>33</v>
      </c>
      <c r="B34" s="34" t="s">
        <v>111</v>
      </c>
      <c r="C34" s="2">
        <v>32078</v>
      </c>
      <c r="D34" s="35">
        <v>91546</v>
      </c>
      <c r="E34" s="35">
        <v>56380</v>
      </c>
      <c r="F34" s="35">
        <v>10652</v>
      </c>
      <c r="G34" s="35">
        <v>5416</v>
      </c>
      <c r="H34" s="35">
        <v>163994</v>
      </c>
      <c r="I34" s="42">
        <f t="shared" si="0"/>
        <v>5.1123511440862899</v>
      </c>
    </row>
    <row r="35" spans="1:9" x14ac:dyDescent="0.25">
      <c r="A35" s="37" t="s">
        <v>34</v>
      </c>
      <c r="B35" s="34" t="s">
        <v>100</v>
      </c>
      <c r="C35" s="3">
        <v>5938</v>
      </c>
      <c r="D35" s="35">
        <v>33731</v>
      </c>
      <c r="E35" s="35">
        <v>13438</v>
      </c>
      <c r="F35" s="35">
        <v>4063</v>
      </c>
      <c r="G35" s="35">
        <v>2285</v>
      </c>
      <c r="H35" s="35">
        <v>53517</v>
      </c>
      <c r="I35" s="42">
        <f t="shared" si="0"/>
        <v>9.012630515325025</v>
      </c>
    </row>
    <row r="36" spans="1:9" x14ac:dyDescent="0.25">
      <c r="A36" s="37" t="s">
        <v>35</v>
      </c>
      <c r="B36" s="34" t="s">
        <v>112</v>
      </c>
      <c r="C36" s="2">
        <v>11967</v>
      </c>
      <c r="D36" s="35">
        <v>32514</v>
      </c>
      <c r="E36" s="35">
        <v>15503</v>
      </c>
      <c r="F36" s="35">
        <v>5281</v>
      </c>
      <c r="G36" s="35">
        <v>125</v>
      </c>
      <c r="H36" s="35">
        <v>53423</v>
      </c>
      <c r="I36" s="42">
        <f t="shared" si="0"/>
        <v>4.4641931979610598</v>
      </c>
    </row>
    <row r="37" spans="1:9" x14ac:dyDescent="0.25">
      <c r="A37" s="37" t="s">
        <v>36</v>
      </c>
      <c r="B37" s="34" t="s">
        <v>113</v>
      </c>
      <c r="C37" s="3">
        <v>1900</v>
      </c>
      <c r="D37" s="35">
        <v>2261</v>
      </c>
      <c r="E37" s="35">
        <v>1724</v>
      </c>
      <c r="F37" s="35">
        <v>342</v>
      </c>
      <c r="G37" s="35">
        <v>5</v>
      </c>
      <c r="H37" s="35">
        <v>4332</v>
      </c>
      <c r="I37" s="42">
        <f t="shared" si="0"/>
        <v>2.2799999999999998</v>
      </c>
    </row>
    <row r="38" spans="1:9" x14ac:dyDescent="0.25">
      <c r="A38" s="37" t="s">
        <v>37</v>
      </c>
      <c r="B38" s="34" t="s">
        <v>114</v>
      </c>
      <c r="C38" s="2">
        <v>71148</v>
      </c>
      <c r="D38" s="35">
        <v>99905</v>
      </c>
      <c r="E38" s="35">
        <v>80643</v>
      </c>
      <c r="F38" s="35">
        <v>12708</v>
      </c>
      <c r="G38" s="35">
        <v>187</v>
      </c>
      <c r="H38" s="35">
        <v>193443</v>
      </c>
      <c r="I38" s="42">
        <f t="shared" si="0"/>
        <v>2.7188817675830661</v>
      </c>
    </row>
    <row r="39" spans="1:9" x14ac:dyDescent="0.25">
      <c r="A39" s="37" t="s">
        <v>38</v>
      </c>
      <c r="B39" s="34" t="s">
        <v>115</v>
      </c>
      <c r="C39" s="3">
        <v>2544</v>
      </c>
      <c r="D39" s="35">
        <v>8863</v>
      </c>
      <c r="E39" s="35">
        <v>2003</v>
      </c>
      <c r="F39" s="35">
        <v>219</v>
      </c>
      <c r="G39" s="35">
        <v>3</v>
      </c>
      <c r="H39" s="35">
        <v>11088</v>
      </c>
      <c r="I39" s="42">
        <f t="shared" si="0"/>
        <v>4.3584905660377355</v>
      </c>
    </row>
    <row r="40" spans="1:9" x14ac:dyDescent="0.25">
      <c r="A40" s="37" t="s">
        <v>39</v>
      </c>
      <c r="B40" s="34" t="s">
        <v>116</v>
      </c>
      <c r="C40" s="2">
        <v>17389</v>
      </c>
      <c r="D40" s="35">
        <v>49671</v>
      </c>
      <c r="E40" s="35">
        <v>47520</v>
      </c>
      <c r="F40" s="35">
        <v>10493</v>
      </c>
      <c r="G40" s="35">
        <v>6867</v>
      </c>
      <c r="H40" s="35">
        <v>114551</v>
      </c>
      <c r="I40" s="42">
        <f t="shared" si="0"/>
        <v>6.5875553510840188</v>
      </c>
    </row>
    <row r="41" spans="1:9" x14ac:dyDescent="0.25">
      <c r="A41" s="37" t="s">
        <v>40</v>
      </c>
      <c r="B41" s="34" t="s">
        <v>117</v>
      </c>
      <c r="C41" s="3">
        <v>129613</v>
      </c>
      <c r="D41" s="35">
        <v>209084</v>
      </c>
      <c r="E41" s="35">
        <v>153925</v>
      </c>
      <c r="F41" s="35">
        <v>22966</v>
      </c>
      <c r="G41" s="35">
        <v>48</v>
      </c>
      <c r="H41" s="35">
        <v>386023</v>
      </c>
      <c r="I41" s="42">
        <f t="shared" si="0"/>
        <v>2.9782737842654674</v>
      </c>
    </row>
    <row r="42" spans="1:9" x14ac:dyDescent="0.25">
      <c r="A42" s="37" t="s">
        <v>41</v>
      </c>
      <c r="B42" s="34" t="s">
        <v>117</v>
      </c>
      <c r="C42" s="3">
        <v>48429</v>
      </c>
      <c r="D42" s="35">
        <v>74999</v>
      </c>
      <c r="E42" s="35">
        <v>23077</v>
      </c>
      <c r="F42" s="35">
        <v>8983</v>
      </c>
      <c r="G42" s="35">
        <v>3091</v>
      </c>
      <c r="H42" s="35">
        <v>110150</v>
      </c>
      <c r="I42" s="42">
        <f t="shared" si="0"/>
        <v>2.2744636478143261</v>
      </c>
    </row>
    <row r="43" spans="1:9" x14ac:dyDescent="0.25">
      <c r="A43" s="37" t="s">
        <v>42</v>
      </c>
      <c r="B43" s="34" t="s">
        <v>118</v>
      </c>
      <c r="C43" s="2">
        <v>22954</v>
      </c>
      <c r="D43" s="35">
        <v>74941</v>
      </c>
      <c r="E43" s="35">
        <v>42845</v>
      </c>
      <c r="F43" s="35">
        <v>8211</v>
      </c>
      <c r="G43" s="35">
        <v>4016</v>
      </c>
      <c r="H43" s="35">
        <v>130013</v>
      </c>
      <c r="I43" s="42">
        <f t="shared" si="0"/>
        <v>5.6640672649647117</v>
      </c>
    </row>
    <row r="44" spans="1:9" x14ac:dyDescent="0.25">
      <c r="A44" s="37" t="s">
        <v>43</v>
      </c>
      <c r="B44" s="34" t="s">
        <v>119</v>
      </c>
      <c r="C44" s="2">
        <v>30639</v>
      </c>
      <c r="D44" s="35">
        <v>123427</v>
      </c>
      <c r="E44" s="35">
        <v>79770</v>
      </c>
      <c r="F44" s="35">
        <v>22077</v>
      </c>
      <c r="G44" s="35">
        <v>31863</v>
      </c>
      <c r="H44" s="35">
        <v>257137</v>
      </c>
      <c r="I44" s="42">
        <f t="shared" si="0"/>
        <v>8.3924736447011981</v>
      </c>
    </row>
    <row r="45" spans="1:9" x14ac:dyDescent="0.25">
      <c r="A45" s="37" t="s">
        <v>44</v>
      </c>
      <c r="B45" s="34" t="s">
        <v>115</v>
      </c>
      <c r="C45" s="2">
        <v>80128</v>
      </c>
      <c r="D45" s="35">
        <v>374521</v>
      </c>
      <c r="E45" s="35">
        <v>160205</v>
      </c>
      <c r="F45" s="35">
        <v>53947</v>
      </c>
      <c r="G45" s="35">
        <v>15224</v>
      </c>
      <c r="H45" s="35">
        <v>603897</v>
      </c>
      <c r="I45" s="42">
        <f t="shared" si="0"/>
        <v>7.5366538538338661</v>
      </c>
    </row>
    <row r="46" spans="1:9" x14ac:dyDescent="0.25">
      <c r="A46" s="37" t="s">
        <v>45</v>
      </c>
      <c r="B46" s="34" t="s">
        <v>120</v>
      </c>
      <c r="C46" s="2">
        <v>29191</v>
      </c>
      <c r="D46" s="35">
        <v>54012</v>
      </c>
      <c r="E46" s="35">
        <v>29981</v>
      </c>
      <c r="F46" s="35">
        <v>8988</v>
      </c>
      <c r="G46" s="35">
        <v>7</v>
      </c>
      <c r="H46" s="35">
        <v>92988</v>
      </c>
      <c r="I46" s="42">
        <f t="shared" si="0"/>
        <v>3.1855023808708163</v>
      </c>
    </row>
    <row r="47" spans="1:9" x14ac:dyDescent="0.25">
      <c r="A47" s="37" t="s">
        <v>46</v>
      </c>
      <c r="B47" s="34" t="s">
        <v>121</v>
      </c>
      <c r="C47" s="2">
        <v>28074</v>
      </c>
      <c r="D47" s="35">
        <v>119112</v>
      </c>
      <c r="E47" s="35">
        <v>62885</v>
      </c>
      <c r="F47" s="35">
        <v>19958</v>
      </c>
      <c r="G47" s="35">
        <v>6853</v>
      </c>
      <c r="H47" s="35">
        <v>208808</v>
      </c>
      <c r="I47" s="42">
        <f t="shared" si="0"/>
        <v>7.4377716036190069</v>
      </c>
    </row>
    <row r="48" spans="1:9" x14ac:dyDescent="0.25">
      <c r="A48" s="37" t="s">
        <v>47</v>
      </c>
      <c r="B48" s="34" t="s">
        <v>92</v>
      </c>
      <c r="C48" s="3">
        <v>908</v>
      </c>
      <c r="D48" s="35">
        <v>4890</v>
      </c>
      <c r="E48" s="35">
        <v>3625</v>
      </c>
      <c r="F48" s="35">
        <v>676</v>
      </c>
      <c r="G48" s="35">
        <v>4</v>
      </c>
      <c r="H48" s="35">
        <v>9195</v>
      </c>
      <c r="I48" s="42">
        <f t="shared" si="0"/>
        <v>10.126651982378855</v>
      </c>
    </row>
    <row r="49" spans="1:9" x14ac:dyDescent="0.25">
      <c r="A49" s="37" t="s">
        <v>48</v>
      </c>
      <c r="B49" s="34" t="s">
        <v>122</v>
      </c>
      <c r="C49" s="3">
        <v>41186</v>
      </c>
      <c r="D49" s="35">
        <v>88986</v>
      </c>
      <c r="E49" s="35">
        <v>38241</v>
      </c>
      <c r="F49" s="35">
        <v>10018</v>
      </c>
      <c r="G49" s="35">
        <v>14096</v>
      </c>
      <c r="H49" s="35">
        <v>151341</v>
      </c>
      <c r="I49" s="42">
        <f t="shared" si="0"/>
        <v>3.6745738843296265</v>
      </c>
    </row>
    <row r="50" spans="1:9" s="30" customFormat="1" x14ac:dyDescent="0.25">
      <c r="A50" s="37"/>
      <c r="B50" s="34"/>
      <c r="C50" s="3"/>
      <c r="D50" s="35"/>
      <c r="E50" s="35"/>
      <c r="F50" s="35"/>
      <c r="G50" s="35"/>
      <c r="H50" s="35"/>
      <c r="I50" s="42"/>
    </row>
    <row r="51" spans="1:9" x14ac:dyDescent="0.25">
      <c r="A51" s="37" t="s">
        <v>49</v>
      </c>
      <c r="B51" s="34" t="s">
        <v>123</v>
      </c>
      <c r="C51" s="33">
        <f>SUM(C2:C49)</f>
        <v>1057853</v>
      </c>
      <c r="D51" s="35">
        <v>3713449</v>
      </c>
      <c r="E51" s="35">
        <v>2169768</v>
      </c>
      <c r="F51" s="35">
        <v>498564</v>
      </c>
      <c r="G51" s="35">
        <v>341498</v>
      </c>
      <c r="H51" s="35">
        <v>6723279</v>
      </c>
      <c r="I51" s="42">
        <f t="shared" ref="I51" si="1">H51/C51</f>
        <v>6.3555891035900069</v>
      </c>
    </row>
    <row r="52" spans="1:9" x14ac:dyDescent="0.25">
      <c r="A52" s="37" t="s">
        <v>139</v>
      </c>
      <c r="B52" s="34" t="s">
        <v>123</v>
      </c>
      <c r="C52" s="33">
        <f>AVERAGE(C2:C49)</f>
        <v>22038.604166666668</v>
      </c>
      <c r="D52" s="35">
        <v>77363.520833332994</v>
      </c>
      <c r="E52" s="35">
        <v>45203.5</v>
      </c>
      <c r="F52" s="35">
        <v>10386.75</v>
      </c>
      <c r="G52" s="35">
        <v>7114.5416666666997</v>
      </c>
      <c r="H52" s="35">
        <v>140068.3125</v>
      </c>
      <c r="I52" s="22">
        <f>AVERAGE(I2:I49)</f>
        <v>8.1317995869494322</v>
      </c>
    </row>
    <row r="53" spans="1:9" x14ac:dyDescent="0.25">
      <c r="A53" s="37" t="s">
        <v>50</v>
      </c>
      <c r="B53" s="34" t="s">
        <v>123</v>
      </c>
      <c r="C53" s="33">
        <f>MEDIAN(C2:C49)</f>
        <v>14973.5</v>
      </c>
      <c r="D53" s="35">
        <v>47950</v>
      </c>
      <c r="E53" s="35">
        <v>27714</v>
      </c>
      <c r="F53" s="35">
        <v>8107.5</v>
      </c>
      <c r="G53" s="35">
        <v>258.5</v>
      </c>
      <c r="H53" s="35">
        <v>90456.5</v>
      </c>
      <c r="I53" s="22">
        <f>MEDIAN(I2:I49)</f>
        <v>7.4786021513143535</v>
      </c>
    </row>
    <row r="54" spans="1:9" x14ac:dyDescent="0.2">
      <c r="B54" s="24" t="s">
        <v>123</v>
      </c>
    </row>
    <row r="55" spans="1:9" x14ac:dyDescent="0.2">
      <c r="B55" s="24" t="s">
        <v>123</v>
      </c>
    </row>
    <row r="56" spans="1:9" ht="12.75" x14ac:dyDescent="0.2">
      <c r="B56" s="18"/>
    </row>
    <row r="57" spans="1:9" ht="12.75" x14ac:dyDescent="0.2">
      <c r="B57" s="30"/>
    </row>
    <row r="58" spans="1:9" ht="12.75" x14ac:dyDescent="0.2">
      <c r="B58" s="30"/>
    </row>
    <row r="59" spans="1:9" ht="12.75" x14ac:dyDescent="0.2">
      <c r="B59" s="30"/>
    </row>
    <row r="60" spans="1:9" ht="12.75" x14ac:dyDescent="0.2">
      <c r="B60" s="30"/>
    </row>
    <row r="61" spans="1:9" ht="12.75" x14ac:dyDescent="0.2">
      <c r="B61" s="30"/>
    </row>
    <row r="62" spans="1:9" ht="12.75" x14ac:dyDescent="0.2">
      <c r="B62" s="30"/>
    </row>
    <row r="63" spans="1:9" ht="12.75" x14ac:dyDescent="0.2">
      <c r="B63" s="30"/>
    </row>
    <row r="64" spans="1:9" ht="12.75" x14ac:dyDescent="0.2">
      <c r="B64" s="30"/>
    </row>
    <row r="65" spans="2:2" ht="12.75" x14ac:dyDescent="0.2">
      <c r="B65" s="30"/>
    </row>
  </sheetData>
  <autoFilter ref="A1:I49">
    <sortState ref="A2:H49">
      <sortCondition ref="A1:A49"/>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5"/>
  <sheetViews>
    <sheetView workbookViewId="0">
      <pane ySplit="1" topLeftCell="A2" activePane="bottomLeft" state="frozen"/>
      <selection pane="bottomLeft"/>
    </sheetView>
  </sheetViews>
  <sheetFormatPr defaultRowHeight="15" x14ac:dyDescent="0.25"/>
  <cols>
    <col min="1" max="1" width="55.7109375" style="8" customWidth="1"/>
    <col min="2" max="2" width="19.140625" style="31" customWidth="1"/>
    <col min="3" max="3" width="14.28515625" style="8" customWidth="1"/>
    <col min="4" max="4" width="18.140625" style="8" customWidth="1"/>
    <col min="5" max="5" width="15.85546875" style="8" customWidth="1"/>
    <col min="6" max="16384" width="9.140625" style="8"/>
  </cols>
  <sheetData>
    <row r="1" spans="1:5" s="11" customFormat="1" ht="45" x14ac:dyDescent="0.25">
      <c r="A1" s="36" t="s">
        <v>0</v>
      </c>
      <c r="B1" s="36" t="s">
        <v>82</v>
      </c>
      <c r="C1" s="36" t="s">
        <v>51</v>
      </c>
      <c r="D1" s="36" t="s">
        <v>60</v>
      </c>
      <c r="E1" s="36" t="s">
        <v>138</v>
      </c>
    </row>
    <row r="2" spans="1:5" x14ac:dyDescent="0.25">
      <c r="A2" s="37" t="s">
        <v>21</v>
      </c>
      <c r="B2" s="34" t="s">
        <v>101</v>
      </c>
      <c r="C2" s="2">
        <v>1051</v>
      </c>
      <c r="D2" s="10">
        <v>2783</v>
      </c>
      <c r="E2" s="35">
        <f>D2/C2*100</f>
        <v>264.79543292102761</v>
      </c>
    </row>
    <row r="3" spans="1:5" x14ac:dyDescent="0.25">
      <c r="A3" s="37" t="s">
        <v>2</v>
      </c>
      <c r="B3" s="34" t="s">
        <v>84</v>
      </c>
      <c r="C3" s="32">
        <v>16310</v>
      </c>
      <c r="D3" s="10">
        <v>14723</v>
      </c>
      <c r="E3" s="35">
        <f t="shared" ref="E3:E49" si="0">D3/C3*100</f>
        <v>90.269773145309628</v>
      </c>
    </row>
    <row r="4" spans="1:5" x14ac:dyDescent="0.25">
      <c r="A4" s="37" t="s">
        <v>22</v>
      </c>
      <c r="B4" s="34" t="s">
        <v>102</v>
      </c>
      <c r="C4" s="32">
        <v>5405</v>
      </c>
      <c r="D4" s="10">
        <v>4117</v>
      </c>
      <c r="E4" s="35">
        <f t="shared" si="0"/>
        <v>76.170212765957444</v>
      </c>
    </row>
    <row r="5" spans="1:5" x14ac:dyDescent="0.25">
      <c r="A5" s="37" t="s">
        <v>3</v>
      </c>
      <c r="B5" s="34" t="s">
        <v>85</v>
      </c>
      <c r="C5" s="2">
        <v>3492</v>
      </c>
      <c r="D5" s="10">
        <v>2400</v>
      </c>
      <c r="E5" s="35">
        <f t="shared" si="0"/>
        <v>68.728522336769757</v>
      </c>
    </row>
    <row r="6" spans="1:5" x14ac:dyDescent="0.25">
      <c r="A6" s="37" t="s">
        <v>46</v>
      </c>
      <c r="B6" s="34" t="s">
        <v>121</v>
      </c>
      <c r="C6" s="2">
        <v>28074</v>
      </c>
      <c r="D6" s="10">
        <v>17424</v>
      </c>
      <c r="E6" s="35">
        <f t="shared" si="0"/>
        <v>62.064543705920073</v>
      </c>
    </row>
    <row r="7" spans="1:5" x14ac:dyDescent="0.25">
      <c r="A7" s="37" t="s">
        <v>11</v>
      </c>
      <c r="B7" s="34" t="s">
        <v>93</v>
      </c>
      <c r="C7" s="2">
        <v>13146</v>
      </c>
      <c r="D7" s="10">
        <v>7946</v>
      </c>
      <c r="E7" s="35">
        <f t="shared" si="0"/>
        <v>60.44424159440134</v>
      </c>
    </row>
    <row r="8" spans="1:5" x14ac:dyDescent="0.25">
      <c r="A8" s="37" t="s">
        <v>32</v>
      </c>
      <c r="B8" s="34" t="s">
        <v>92</v>
      </c>
      <c r="C8" s="2">
        <v>24487</v>
      </c>
      <c r="D8" s="10">
        <v>14356</v>
      </c>
      <c r="E8" s="35">
        <f t="shared" si="0"/>
        <v>58.627026585535177</v>
      </c>
    </row>
    <row r="9" spans="1:5" x14ac:dyDescent="0.25">
      <c r="A9" s="37" t="s">
        <v>29</v>
      </c>
      <c r="B9" s="34" t="s">
        <v>108</v>
      </c>
      <c r="C9" s="2">
        <v>15868</v>
      </c>
      <c r="D9" s="10">
        <v>8692</v>
      </c>
      <c r="E9" s="35">
        <f t="shared" si="0"/>
        <v>54.776909503403068</v>
      </c>
    </row>
    <row r="10" spans="1:5" x14ac:dyDescent="0.25">
      <c r="A10" s="37" t="s">
        <v>30</v>
      </c>
      <c r="B10" s="34" t="s">
        <v>109</v>
      </c>
      <c r="C10" s="2">
        <v>16150</v>
      </c>
      <c r="D10" s="10">
        <v>8786</v>
      </c>
      <c r="E10" s="35">
        <f t="shared" si="0"/>
        <v>54.402476780185758</v>
      </c>
    </row>
    <row r="11" spans="1:5" x14ac:dyDescent="0.25">
      <c r="A11" s="37" t="s">
        <v>31</v>
      </c>
      <c r="B11" s="34" t="s">
        <v>110</v>
      </c>
      <c r="C11" s="1">
        <v>24672</v>
      </c>
      <c r="D11" s="10">
        <v>12866</v>
      </c>
      <c r="E11" s="35">
        <f t="shared" si="0"/>
        <v>52.148184176394295</v>
      </c>
    </row>
    <row r="12" spans="1:5" x14ac:dyDescent="0.25">
      <c r="A12" s="37" t="s">
        <v>18</v>
      </c>
      <c r="B12" s="34" t="s">
        <v>95</v>
      </c>
      <c r="C12" s="3">
        <v>14167</v>
      </c>
      <c r="D12" s="10">
        <v>7108</v>
      </c>
      <c r="E12" s="35">
        <f t="shared" si="0"/>
        <v>50.172937107362181</v>
      </c>
    </row>
    <row r="13" spans="1:5" x14ac:dyDescent="0.25">
      <c r="A13" s="37" t="s">
        <v>9</v>
      </c>
      <c r="B13" s="34" t="s">
        <v>91</v>
      </c>
      <c r="C13" s="32">
        <v>33506</v>
      </c>
      <c r="D13" s="10">
        <v>16405</v>
      </c>
      <c r="E13" s="35">
        <f t="shared" si="0"/>
        <v>48.961380051334089</v>
      </c>
    </row>
    <row r="14" spans="1:5" x14ac:dyDescent="0.25">
      <c r="A14" s="37" t="s">
        <v>43</v>
      </c>
      <c r="B14" s="34" t="s">
        <v>119</v>
      </c>
      <c r="C14" s="2">
        <v>30639</v>
      </c>
      <c r="D14" s="10">
        <v>14516</v>
      </c>
      <c r="E14" s="35">
        <f t="shared" si="0"/>
        <v>47.377525376154573</v>
      </c>
    </row>
    <row r="15" spans="1:5" x14ac:dyDescent="0.25">
      <c r="A15" s="37" t="s">
        <v>7</v>
      </c>
      <c r="B15" s="34" t="s">
        <v>89</v>
      </c>
      <c r="C15" s="2">
        <v>80387</v>
      </c>
      <c r="D15" s="10">
        <v>37994</v>
      </c>
      <c r="E15" s="35">
        <f t="shared" si="0"/>
        <v>47.263861072063889</v>
      </c>
    </row>
    <row r="16" spans="1:5" x14ac:dyDescent="0.25">
      <c r="A16" s="37" t="s">
        <v>8</v>
      </c>
      <c r="B16" s="34" t="s">
        <v>90</v>
      </c>
      <c r="C16" s="2">
        <v>7827</v>
      </c>
      <c r="D16" s="10">
        <v>3675</v>
      </c>
      <c r="E16" s="35">
        <f t="shared" si="0"/>
        <v>46.952855500191646</v>
      </c>
    </row>
    <row r="17" spans="1:5" x14ac:dyDescent="0.25">
      <c r="A17" s="37" t="s">
        <v>23</v>
      </c>
      <c r="B17" s="34" t="s">
        <v>103</v>
      </c>
      <c r="C17" s="2">
        <v>14055</v>
      </c>
      <c r="D17" s="10">
        <v>6503</v>
      </c>
      <c r="E17" s="35">
        <f t="shared" si="0"/>
        <v>46.268231945926722</v>
      </c>
    </row>
    <row r="18" spans="1:5" x14ac:dyDescent="0.25">
      <c r="A18" s="37" t="s">
        <v>48</v>
      </c>
      <c r="B18" s="34" t="s">
        <v>122</v>
      </c>
      <c r="C18" s="3">
        <v>41186</v>
      </c>
      <c r="D18" s="10">
        <v>18895</v>
      </c>
      <c r="E18" s="35">
        <f t="shared" si="0"/>
        <v>45.87723983878017</v>
      </c>
    </row>
    <row r="19" spans="1:5" x14ac:dyDescent="0.25">
      <c r="A19" s="37" t="s">
        <v>26</v>
      </c>
      <c r="B19" s="34" t="s">
        <v>105</v>
      </c>
      <c r="C19" s="32">
        <v>21105</v>
      </c>
      <c r="D19" s="10">
        <v>9455</v>
      </c>
      <c r="E19" s="35">
        <f t="shared" si="0"/>
        <v>44.799810471452261</v>
      </c>
    </row>
    <row r="20" spans="1:5" x14ac:dyDescent="0.25">
      <c r="A20" s="37" t="s">
        <v>44</v>
      </c>
      <c r="B20" s="34" t="s">
        <v>115</v>
      </c>
      <c r="C20" s="2">
        <v>80128</v>
      </c>
      <c r="D20" s="10">
        <v>35120</v>
      </c>
      <c r="E20" s="35">
        <f t="shared" si="0"/>
        <v>43.829872204472842</v>
      </c>
    </row>
    <row r="21" spans="1:5" x14ac:dyDescent="0.25">
      <c r="A21" s="37" t="s">
        <v>12</v>
      </c>
      <c r="B21" s="34" t="s">
        <v>94</v>
      </c>
      <c r="C21" s="2">
        <v>47037</v>
      </c>
      <c r="D21" s="10">
        <v>20539</v>
      </c>
      <c r="E21" s="35">
        <f t="shared" si="0"/>
        <v>43.665624933562938</v>
      </c>
    </row>
    <row r="22" spans="1:5" x14ac:dyDescent="0.25">
      <c r="A22" s="37" t="s">
        <v>34</v>
      </c>
      <c r="B22" s="34" t="s">
        <v>100</v>
      </c>
      <c r="C22" s="3">
        <v>5938</v>
      </c>
      <c r="D22" s="10">
        <v>2572</v>
      </c>
      <c r="E22" s="35">
        <f t="shared" si="0"/>
        <v>43.314247221286628</v>
      </c>
    </row>
    <row r="23" spans="1:5" x14ac:dyDescent="0.25">
      <c r="A23" s="37" t="s">
        <v>37</v>
      </c>
      <c r="B23" s="34" t="s">
        <v>114</v>
      </c>
      <c r="C23" s="2">
        <v>71148</v>
      </c>
      <c r="D23" s="10">
        <v>30532</v>
      </c>
      <c r="E23" s="35">
        <f t="shared" si="0"/>
        <v>42.913363692584468</v>
      </c>
    </row>
    <row r="24" spans="1:5" x14ac:dyDescent="0.25">
      <c r="A24" s="37" t="s">
        <v>42</v>
      </c>
      <c r="B24" s="34" t="s">
        <v>118</v>
      </c>
      <c r="C24" s="2">
        <v>22954</v>
      </c>
      <c r="D24" s="10">
        <v>9772</v>
      </c>
      <c r="E24" s="35">
        <f t="shared" si="0"/>
        <v>42.5721007231855</v>
      </c>
    </row>
    <row r="25" spans="1:5" x14ac:dyDescent="0.25">
      <c r="A25" s="37" t="s">
        <v>13</v>
      </c>
      <c r="B25" s="34" t="s">
        <v>95</v>
      </c>
      <c r="C25" s="3">
        <v>7263</v>
      </c>
      <c r="D25" s="10">
        <v>3076</v>
      </c>
      <c r="E25" s="35">
        <f t="shared" si="0"/>
        <v>42.351645325623025</v>
      </c>
    </row>
    <row r="26" spans="1:5" x14ac:dyDescent="0.25">
      <c r="A26" s="37" t="s">
        <v>20</v>
      </c>
      <c r="B26" s="34" t="s">
        <v>100</v>
      </c>
      <c r="C26" s="3">
        <v>4391</v>
      </c>
      <c r="D26" s="10">
        <v>1847</v>
      </c>
      <c r="E26" s="35">
        <f t="shared" si="0"/>
        <v>42.063311318606239</v>
      </c>
    </row>
    <row r="27" spans="1:5" x14ac:dyDescent="0.25">
      <c r="A27" s="37" t="s">
        <v>33</v>
      </c>
      <c r="B27" s="34" t="s">
        <v>111</v>
      </c>
      <c r="C27" s="2">
        <v>32078</v>
      </c>
      <c r="D27" s="10">
        <v>13485</v>
      </c>
      <c r="E27" s="35">
        <f t="shared" si="0"/>
        <v>42.038156992331196</v>
      </c>
    </row>
    <row r="28" spans="1:5" x14ac:dyDescent="0.25">
      <c r="A28" s="37" t="s">
        <v>40</v>
      </c>
      <c r="B28" s="34" t="s">
        <v>117</v>
      </c>
      <c r="C28" s="3">
        <v>129613</v>
      </c>
      <c r="D28" s="10">
        <v>53953</v>
      </c>
      <c r="E28" s="35">
        <f t="shared" si="0"/>
        <v>41.626225764390917</v>
      </c>
    </row>
    <row r="29" spans="1:5" x14ac:dyDescent="0.25">
      <c r="A29" s="37" t="s">
        <v>17</v>
      </c>
      <c r="B29" s="34" t="s">
        <v>99</v>
      </c>
      <c r="C29" s="32">
        <v>4040</v>
      </c>
      <c r="D29" s="10">
        <v>1644</v>
      </c>
      <c r="E29" s="35">
        <f t="shared" si="0"/>
        <v>40.693069306930688</v>
      </c>
    </row>
    <row r="30" spans="1:5" x14ac:dyDescent="0.25">
      <c r="A30" s="37" t="s">
        <v>10</v>
      </c>
      <c r="B30" s="34" t="s">
        <v>92</v>
      </c>
      <c r="C30" s="32">
        <v>1090</v>
      </c>
      <c r="D30" s="10">
        <v>432</v>
      </c>
      <c r="E30" s="35">
        <f t="shared" si="0"/>
        <v>39.633027522935784</v>
      </c>
    </row>
    <row r="31" spans="1:5" x14ac:dyDescent="0.25">
      <c r="A31" s="37" t="s">
        <v>39</v>
      </c>
      <c r="B31" s="34" t="s">
        <v>116</v>
      </c>
      <c r="C31" s="2">
        <v>17389</v>
      </c>
      <c r="D31" s="10">
        <v>6561</v>
      </c>
      <c r="E31" s="35">
        <f t="shared" si="0"/>
        <v>37.730749324285469</v>
      </c>
    </row>
    <row r="32" spans="1:5" x14ac:dyDescent="0.25">
      <c r="A32" s="37" t="s">
        <v>6</v>
      </c>
      <c r="B32" s="34" t="s">
        <v>88</v>
      </c>
      <c r="C32" s="2">
        <v>35014</v>
      </c>
      <c r="D32" s="10">
        <v>12157</v>
      </c>
      <c r="E32" s="35">
        <f t="shared" si="0"/>
        <v>34.720397555263609</v>
      </c>
    </row>
    <row r="33" spans="1:5" x14ac:dyDescent="0.25">
      <c r="A33" s="37" t="s">
        <v>15</v>
      </c>
      <c r="B33" s="34" t="s">
        <v>97</v>
      </c>
      <c r="C33" s="2">
        <v>6425</v>
      </c>
      <c r="D33" s="10">
        <v>2176</v>
      </c>
      <c r="E33" s="35">
        <f t="shared" si="0"/>
        <v>33.867704280155642</v>
      </c>
    </row>
    <row r="34" spans="1:5" x14ac:dyDescent="0.25">
      <c r="A34" s="37" t="s">
        <v>45</v>
      </c>
      <c r="B34" s="34" t="s">
        <v>120</v>
      </c>
      <c r="C34" s="2">
        <v>29191</v>
      </c>
      <c r="D34" s="10">
        <v>9878</v>
      </c>
      <c r="E34" s="35">
        <f t="shared" si="0"/>
        <v>33.839197012777909</v>
      </c>
    </row>
    <row r="35" spans="1:5" x14ac:dyDescent="0.25">
      <c r="A35" s="37" t="s">
        <v>41</v>
      </c>
      <c r="B35" s="34" t="s">
        <v>117</v>
      </c>
      <c r="C35" s="3">
        <v>48429</v>
      </c>
      <c r="D35" s="10">
        <v>15524</v>
      </c>
      <c r="E35" s="35">
        <f t="shared" si="0"/>
        <v>32.055173553036404</v>
      </c>
    </row>
    <row r="36" spans="1:5" x14ac:dyDescent="0.25">
      <c r="A36" s="37" t="s">
        <v>47</v>
      </c>
      <c r="B36" s="34" t="s">
        <v>92</v>
      </c>
      <c r="C36" s="3">
        <v>908</v>
      </c>
      <c r="D36" s="10">
        <v>289</v>
      </c>
      <c r="E36" s="35">
        <f t="shared" si="0"/>
        <v>31.828193832599116</v>
      </c>
    </row>
    <row r="37" spans="1:5" x14ac:dyDescent="0.25">
      <c r="A37" s="37" t="s">
        <v>19</v>
      </c>
      <c r="B37" s="34" t="s">
        <v>99</v>
      </c>
      <c r="C37" s="3">
        <v>5706</v>
      </c>
      <c r="D37" s="10">
        <v>1816</v>
      </c>
      <c r="E37" s="35">
        <f t="shared" si="0"/>
        <v>31.826147914475989</v>
      </c>
    </row>
    <row r="38" spans="1:5" x14ac:dyDescent="0.25">
      <c r="A38" s="37" t="s">
        <v>25</v>
      </c>
      <c r="B38" s="34" t="s">
        <v>104</v>
      </c>
      <c r="C38" s="2">
        <v>4606</v>
      </c>
      <c r="D38" s="10">
        <v>1445</v>
      </c>
      <c r="E38" s="35">
        <f t="shared" si="0"/>
        <v>31.372123317412072</v>
      </c>
    </row>
    <row r="39" spans="1:5" x14ac:dyDescent="0.25">
      <c r="A39" s="37" t="s">
        <v>14</v>
      </c>
      <c r="B39" s="34" t="s">
        <v>96</v>
      </c>
      <c r="C39" s="2">
        <v>15780</v>
      </c>
      <c r="D39" s="10">
        <v>4891</v>
      </c>
      <c r="E39" s="35">
        <f t="shared" si="0"/>
        <v>30.99493029150824</v>
      </c>
    </row>
    <row r="40" spans="1:5" x14ac:dyDescent="0.25">
      <c r="A40" s="37" t="s">
        <v>24</v>
      </c>
      <c r="B40" s="34" t="s">
        <v>83</v>
      </c>
      <c r="C40" s="32">
        <v>5080</v>
      </c>
      <c r="D40" s="10">
        <v>1489</v>
      </c>
      <c r="E40" s="35">
        <f t="shared" si="0"/>
        <v>29.311023622047244</v>
      </c>
    </row>
    <row r="41" spans="1:5" x14ac:dyDescent="0.25">
      <c r="A41" s="37" t="s">
        <v>28</v>
      </c>
      <c r="B41" s="34" t="s">
        <v>107</v>
      </c>
      <c r="C41" s="2">
        <v>28769</v>
      </c>
      <c r="D41" s="10">
        <v>7960</v>
      </c>
      <c r="E41" s="35">
        <f t="shared" si="0"/>
        <v>27.668671139073307</v>
      </c>
    </row>
    <row r="42" spans="1:5" x14ac:dyDescent="0.25">
      <c r="A42" s="37" t="s">
        <v>35</v>
      </c>
      <c r="B42" s="34" t="s">
        <v>112</v>
      </c>
      <c r="C42" s="2">
        <v>11967</v>
      </c>
      <c r="D42" s="10">
        <v>3224</v>
      </c>
      <c r="E42" s="35">
        <f t="shared" si="0"/>
        <v>26.940753739450159</v>
      </c>
    </row>
    <row r="43" spans="1:5" x14ac:dyDescent="0.25">
      <c r="A43" s="37" t="s">
        <v>16</v>
      </c>
      <c r="B43" s="34" t="s">
        <v>98</v>
      </c>
      <c r="C43" s="2">
        <v>10611</v>
      </c>
      <c r="D43" s="10">
        <v>2838</v>
      </c>
      <c r="E43" s="35">
        <f t="shared" si="0"/>
        <v>26.745829799264914</v>
      </c>
    </row>
    <row r="44" spans="1:5" x14ac:dyDescent="0.25">
      <c r="A44" s="37" t="s">
        <v>27</v>
      </c>
      <c r="B44" s="34" t="s">
        <v>106</v>
      </c>
      <c r="C44" s="2">
        <v>6135</v>
      </c>
      <c r="D44" s="10">
        <v>1639</v>
      </c>
      <c r="E44" s="35">
        <f t="shared" si="0"/>
        <v>26.715566422167893</v>
      </c>
    </row>
    <row r="45" spans="1:5" x14ac:dyDescent="0.25">
      <c r="A45" s="37" t="s">
        <v>1</v>
      </c>
      <c r="B45" s="34" t="s">
        <v>83</v>
      </c>
      <c r="C45" s="32">
        <v>3108</v>
      </c>
      <c r="D45" s="10">
        <v>828</v>
      </c>
      <c r="E45" s="35">
        <f t="shared" si="0"/>
        <v>26.640926640926644</v>
      </c>
    </row>
    <row r="46" spans="1:5" x14ac:dyDescent="0.25">
      <c r="A46" s="37" t="s">
        <v>5</v>
      </c>
      <c r="B46" s="34" t="s">
        <v>87</v>
      </c>
      <c r="C46" s="3">
        <v>7708</v>
      </c>
      <c r="D46" s="10">
        <v>2044</v>
      </c>
      <c r="E46" s="35">
        <f t="shared" si="0"/>
        <v>26.517903476907112</v>
      </c>
    </row>
    <row r="47" spans="1:5" x14ac:dyDescent="0.25">
      <c r="A47" s="37" t="s">
        <v>4</v>
      </c>
      <c r="B47" s="34" t="s">
        <v>86</v>
      </c>
      <c r="C47" s="2">
        <v>19376</v>
      </c>
      <c r="D47" s="10">
        <v>3655</v>
      </c>
      <c r="E47" s="35">
        <f t="shared" si="0"/>
        <v>18.863542526837325</v>
      </c>
    </row>
    <row r="48" spans="1:5" x14ac:dyDescent="0.25">
      <c r="A48" s="37" t="s">
        <v>36</v>
      </c>
      <c r="B48" s="34" t="s">
        <v>113</v>
      </c>
      <c r="C48" s="3">
        <v>1900</v>
      </c>
      <c r="D48" s="10">
        <v>355</v>
      </c>
      <c r="E48" s="35">
        <f t="shared" si="0"/>
        <v>18.684210526315788</v>
      </c>
    </row>
    <row r="49" spans="1:5" x14ac:dyDescent="0.25">
      <c r="A49" s="37" t="s">
        <v>38</v>
      </c>
      <c r="B49" s="34" t="s">
        <v>115</v>
      </c>
      <c r="C49" s="3">
        <v>2544</v>
      </c>
      <c r="D49" s="10">
        <v>309</v>
      </c>
      <c r="E49" s="35">
        <f t="shared" si="0"/>
        <v>12.14622641509434</v>
      </c>
    </row>
    <row r="50" spans="1:5" s="31" customFormat="1" x14ac:dyDescent="0.25">
      <c r="A50" s="37"/>
      <c r="B50" s="34"/>
      <c r="C50" s="3"/>
      <c r="D50" s="35"/>
      <c r="E50" s="35"/>
    </row>
    <row r="51" spans="1:5" x14ac:dyDescent="0.25">
      <c r="A51" s="37" t="s">
        <v>49</v>
      </c>
      <c r="B51" s="34" t="s">
        <v>123</v>
      </c>
      <c r="C51" s="4">
        <f>SUM(C2:C49)</f>
        <v>1057853</v>
      </c>
      <c r="D51" s="4">
        <f>SUM(D2:D49)</f>
        <v>460694</v>
      </c>
      <c r="E51" s="10">
        <f t="shared" ref="E51" si="1">D51/C51</f>
        <v>0.4354990721773252</v>
      </c>
    </row>
    <row r="52" spans="1:5" x14ac:dyDescent="0.25">
      <c r="A52" s="37" t="s">
        <v>139</v>
      </c>
      <c r="B52" s="34" t="s">
        <v>123</v>
      </c>
      <c r="C52" s="4">
        <f>AVERAGE(C2:C49)</f>
        <v>22038.604166666668</v>
      </c>
      <c r="D52" s="4">
        <f>AVERAGE(D2:D49)</f>
        <v>9597.7916666666661</v>
      </c>
      <c r="E52" s="4">
        <f>AVERAGE(E2:E49)</f>
        <v>46.318147526534979</v>
      </c>
    </row>
    <row r="53" spans="1:5" x14ac:dyDescent="0.25">
      <c r="A53" s="37" t="s">
        <v>50</v>
      </c>
      <c r="B53" s="34" t="s">
        <v>123</v>
      </c>
      <c r="C53" s="4">
        <f>MEDIAN(C2:C49)</f>
        <v>14973.5</v>
      </c>
      <c r="D53" s="4">
        <f>MEDIAN(D2:D49)</f>
        <v>6532</v>
      </c>
      <c r="E53" s="4">
        <f>MEDIAN(E2:E49)</f>
        <v>42.207478322114632</v>
      </c>
    </row>
    <row r="54" spans="1:5" x14ac:dyDescent="0.25">
      <c r="B54" s="24" t="s">
        <v>123</v>
      </c>
    </row>
    <row r="55" spans="1:5" x14ac:dyDescent="0.25">
      <c r="B55" s="24" t="s">
        <v>123</v>
      </c>
    </row>
    <row r="56" spans="1:5" x14ac:dyDescent="0.25">
      <c r="B56" s="18"/>
    </row>
    <row r="57" spans="1:5" x14ac:dyDescent="0.25">
      <c r="B57" s="30"/>
    </row>
    <row r="58" spans="1:5" x14ac:dyDescent="0.25">
      <c r="B58" s="30"/>
    </row>
    <row r="59" spans="1:5" x14ac:dyDescent="0.25">
      <c r="B59" s="30"/>
    </row>
    <row r="60" spans="1:5" x14ac:dyDescent="0.25">
      <c r="B60" s="30"/>
    </row>
    <row r="61" spans="1:5" x14ac:dyDescent="0.25">
      <c r="B61" s="30"/>
    </row>
    <row r="62" spans="1:5" x14ac:dyDescent="0.25">
      <c r="B62" s="30"/>
    </row>
    <row r="63" spans="1:5" x14ac:dyDescent="0.25">
      <c r="B63" s="30"/>
    </row>
    <row r="64" spans="1:5" x14ac:dyDescent="0.25">
      <c r="B64" s="30"/>
    </row>
    <row r="65" spans="2:2" x14ac:dyDescent="0.25">
      <c r="B65" s="30"/>
    </row>
  </sheetData>
  <autoFilter ref="A1:E49">
    <sortState ref="A2:E49">
      <sortCondition descending="1" ref="E1:E49"/>
    </sortState>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5"/>
  <sheetViews>
    <sheetView workbookViewId="0">
      <pane xSplit="1" topLeftCell="B1" activePane="topRight" state="frozen"/>
      <selection pane="topRight"/>
    </sheetView>
  </sheetViews>
  <sheetFormatPr defaultRowHeight="15" x14ac:dyDescent="0.25"/>
  <cols>
    <col min="1" max="1" width="53.42578125" customWidth="1"/>
    <col min="2" max="2" width="18.85546875" style="31" customWidth="1"/>
    <col min="3" max="3" width="11.28515625" customWidth="1"/>
    <col min="4" max="5" width="11.140625" customWidth="1"/>
    <col min="6" max="6" width="14.85546875" customWidth="1"/>
    <col min="7" max="7" width="11.85546875" customWidth="1"/>
    <col min="8" max="8" width="11.140625" customWidth="1"/>
    <col min="9" max="9" width="12.140625" customWidth="1"/>
    <col min="10" max="11" width="11.5703125" customWidth="1"/>
    <col min="12" max="12" width="14" customWidth="1"/>
    <col min="13" max="13" width="13.85546875" customWidth="1"/>
  </cols>
  <sheetData>
    <row r="1" spans="1:14" s="12" customFormat="1" ht="60" x14ac:dyDescent="0.25">
      <c r="A1" s="36" t="s">
        <v>0</v>
      </c>
      <c r="B1" s="36" t="s">
        <v>82</v>
      </c>
      <c r="C1" s="36" t="s">
        <v>51</v>
      </c>
      <c r="D1" s="36" t="s">
        <v>61</v>
      </c>
      <c r="E1" s="36" t="s">
        <v>62</v>
      </c>
      <c r="F1" s="36" t="s">
        <v>63</v>
      </c>
      <c r="G1" s="36" t="s">
        <v>64</v>
      </c>
      <c r="H1" s="36" t="s">
        <v>65</v>
      </c>
      <c r="I1" s="36" t="s">
        <v>66</v>
      </c>
      <c r="J1" s="36" t="s">
        <v>67</v>
      </c>
      <c r="K1" s="36" t="s">
        <v>68</v>
      </c>
      <c r="L1" s="36" t="s">
        <v>69</v>
      </c>
      <c r="M1" s="36" t="s">
        <v>70</v>
      </c>
      <c r="N1" s="11"/>
    </row>
    <row r="2" spans="1:14" x14ac:dyDescent="0.25">
      <c r="A2" s="37" t="s">
        <v>1</v>
      </c>
      <c r="B2" s="34" t="s">
        <v>83</v>
      </c>
      <c r="C2" s="1">
        <v>3108</v>
      </c>
      <c r="D2" s="10">
        <v>160</v>
      </c>
      <c r="E2" s="10">
        <v>23</v>
      </c>
      <c r="F2" s="10">
        <v>183</v>
      </c>
      <c r="G2" s="10">
        <v>7</v>
      </c>
      <c r="H2" s="10">
        <v>192</v>
      </c>
      <c r="I2" s="10">
        <v>83</v>
      </c>
      <c r="J2" s="10">
        <v>0</v>
      </c>
      <c r="K2" s="10">
        <v>0</v>
      </c>
      <c r="L2" s="10">
        <v>465</v>
      </c>
      <c r="M2" s="19">
        <f t="shared" ref="M2:M49" si="0">L2/C2</f>
        <v>0.14961389961389962</v>
      </c>
      <c r="N2" s="8"/>
    </row>
    <row r="3" spans="1:14" x14ac:dyDescent="0.25">
      <c r="A3" s="37" t="s">
        <v>2</v>
      </c>
      <c r="B3" s="34" t="s">
        <v>84</v>
      </c>
      <c r="C3" s="32">
        <v>16310</v>
      </c>
      <c r="D3" s="10">
        <v>4042</v>
      </c>
      <c r="E3" s="10">
        <v>556</v>
      </c>
      <c r="F3" s="10">
        <v>4598</v>
      </c>
      <c r="G3" s="10">
        <v>824</v>
      </c>
      <c r="H3" s="10">
        <v>4181</v>
      </c>
      <c r="I3" s="10">
        <v>1557</v>
      </c>
      <c r="J3" s="10">
        <v>0</v>
      </c>
      <c r="K3" s="10">
        <v>0</v>
      </c>
      <c r="L3" s="10">
        <v>11160</v>
      </c>
      <c r="M3" s="19">
        <f t="shared" si="0"/>
        <v>0.68424279583077863</v>
      </c>
      <c r="N3" s="8"/>
    </row>
    <row r="4" spans="1:14" x14ac:dyDescent="0.25">
      <c r="A4" s="37" t="s">
        <v>3</v>
      </c>
      <c r="B4" s="34" t="s">
        <v>85</v>
      </c>
      <c r="C4" s="2">
        <v>3492</v>
      </c>
      <c r="D4" s="10">
        <v>420</v>
      </c>
      <c r="E4" s="10">
        <v>150</v>
      </c>
      <c r="F4" s="10">
        <v>570</v>
      </c>
      <c r="G4" s="10">
        <v>160</v>
      </c>
      <c r="H4" s="10">
        <v>675</v>
      </c>
      <c r="I4" s="10">
        <v>50</v>
      </c>
      <c r="J4" s="10">
        <v>0</v>
      </c>
      <c r="K4" s="10">
        <v>24</v>
      </c>
      <c r="L4" s="10">
        <v>1479</v>
      </c>
      <c r="M4" s="19">
        <f t="shared" si="0"/>
        <v>0.42353951890034364</v>
      </c>
      <c r="N4" s="8"/>
    </row>
    <row r="5" spans="1:14" x14ac:dyDescent="0.25">
      <c r="A5" s="37" t="s">
        <v>4</v>
      </c>
      <c r="B5" s="34" t="s">
        <v>86</v>
      </c>
      <c r="C5" s="2">
        <v>19376</v>
      </c>
      <c r="D5" s="10">
        <v>13</v>
      </c>
      <c r="E5" s="10">
        <v>401</v>
      </c>
      <c r="F5" s="10">
        <v>414</v>
      </c>
      <c r="G5" s="10">
        <v>603</v>
      </c>
      <c r="H5" s="10">
        <v>165</v>
      </c>
      <c r="I5" s="10">
        <v>328</v>
      </c>
      <c r="J5" s="10">
        <v>0</v>
      </c>
      <c r="K5" s="10">
        <v>0</v>
      </c>
      <c r="L5" s="10">
        <v>1510</v>
      </c>
      <c r="M5" s="19">
        <f t="shared" si="0"/>
        <v>7.7931461601981833E-2</v>
      </c>
      <c r="N5" s="8"/>
    </row>
    <row r="6" spans="1:14" x14ac:dyDescent="0.25">
      <c r="A6" s="37" t="s">
        <v>5</v>
      </c>
      <c r="B6" s="34" t="s">
        <v>87</v>
      </c>
      <c r="C6" s="3">
        <v>7708</v>
      </c>
      <c r="D6" s="10">
        <v>602</v>
      </c>
      <c r="E6" s="10">
        <v>223</v>
      </c>
      <c r="F6" s="10">
        <v>825</v>
      </c>
      <c r="G6" s="10">
        <v>17</v>
      </c>
      <c r="H6" s="10">
        <v>162</v>
      </c>
      <c r="I6" s="10">
        <v>675</v>
      </c>
      <c r="J6" s="10">
        <v>0</v>
      </c>
      <c r="K6" s="10">
        <v>0</v>
      </c>
      <c r="L6" s="10">
        <v>1679</v>
      </c>
      <c r="M6" s="19">
        <f t="shared" si="0"/>
        <v>0.21782563570316554</v>
      </c>
      <c r="N6" s="8"/>
    </row>
    <row r="7" spans="1:14" x14ac:dyDescent="0.25">
      <c r="A7" s="37" t="s">
        <v>6</v>
      </c>
      <c r="B7" s="34" t="s">
        <v>88</v>
      </c>
      <c r="C7" s="2">
        <v>35014</v>
      </c>
      <c r="D7" s="10">
        <v>7068</v>
      </c>
      <c r="E7" s="10">
        <v>3010</v>
      </c>
      <c r="F7" s="10">
        <v>10078</v>
      </c>
      <c r="G7" s="10">
        <v>556</v>
      </c>
      <c r="H7" s="10">
        <v>2564</v>
      </c>
      <c r="I7" s="10">
        <v>124</v>
      </c>
      <c r="J7" s="10">
        <v>0</v>
      </c>
      <c r="K7" s="10">
        <v>0</v>
      </c>
      <c r="L7" s="10">
        <v>13322</v>
      </c>
      <c r="M7" s="19">
        <f t="shared" si="0"/>
        <v>0.38047638087622093</v>
      </c>
      <c r="N7" s="8"/>
    </row>
    <row r="8" spans="1:14" x14ac:dyDescent="0.25">
      <c r="A8" s="37" t="s">
        <v>7</v>
      </c>
      <c r="B8" s="34" t="s">
        <v>89</v>
      </c>
      <c r="C8" s="2">
        <v>80387</v>
      </c>
      <c r="D8" s="10">
        <v>6512</v>
      </c>
      <c r="E8" s="10">
        <v>3676</v>
      </c>
      <c r="F8" s="10">
        <v>10188</v>
      </c>
      <c r="G8" s="10">
        <v>1161</v>
      </c>
      <c r="H8" s="10">
        <v>6943</v>
      </c>
      <c r="I8" s="10">
        <v>7364</v>
      </c>
      <c r="J8" s="10">
        <v>12</v>
      </c>
      <c r="K8" s="10">
        <v>0</v>
      </c>
      <c r="L8" s="10">
        <v>25668</v>
      </c>
      <c r="M8" s="19">
        <f t="shared" si="0"/>
        <v>0.31930536031945461</v>
      </c>
      <c r="N8" s="8"/>
    </row>
    <row r="9" spans="1:14" x14ac:dyDescent="0.25">
      <c r="A9" s="37" t="s">
        <v>8</v>
      </c>
      <c r="B9" s="34" t="s">
        <v>90</v>
      </c>
      <c r="C9" s="2">
        <v>7827</v>
      </c>
      <c r="D9" s="10">
        <v>6191</v>
      </c>
      <c r="E9" s="10">
        <v>361</v>
      </c>
      <c r="F9" s="10">
        <v>6552</v>
      </c>
      <c r="G9" s="10">
        <v>148</v>
      </c>
      <c r="H9" s="10">
        <v>5355</v>
      </c>
      <c r="I9" s="10">
        <v>1196</v>
      </c>
      <c r="J9" s="10">
        <v>0</v>
      </c>
      <c r="K9" s="10">
        <v>0</v>
      </c>
      <c r="L9" s="10">
        <v>13251</v>
      </c>
      <c r="M9" s="19">
        <f t="shared" si="0"/>
        <v>1.6929858183211959</v>
      </c>
      <c r="N9" s="8"/>
    </row>
    <row r="10" spans="1:14" x14ac:dyDescent="0.25">
      <c r="A10" s="37" t="s">
        <v>9</v>
      </c>
      <c r="B10" s="34" t="s">
        <v>91</v>
      </c>
      <c r="C10" s="32">
        <v>33506</v>
      </c>
      <c r="D10" s="10">
        <v>9340</v>
      </c>
      <c r="E10" s="10">
        <v>2612</v>
      </c>
      <c r="F10" s="10">
        <v>11952</v>
      </c>
      <c r="G10" s="10">
        <v>2304</v>
      </c>
      <c r="H10" s="10">
        <v>3468</v>
      </c>
      <c r="I10" s="10">
        <v>0</v>
      </c>
      <c r="J10" s="10">
        <v>0</v>
      </c>
      <c r="K10" s="10">
        <v>760</v>
      </c>
      <c r="L10" s="10">
        <v>18484</v>
      </c>
      <c r="M10" s="19">
        <f t="shared" si="0"/>
        <v>0.55166238882588192</v>
      </c>
      <c r="N10" s="8"/>
    </row>
    <row r="11" spans="1:14" x14ac:dyDescent="0.25">
      <c r="A11" s="37" t="s">
        <v>10</v>
      </c>
      <c r="B11" s="34" t="s">
        <v>92</v>
      </c>
      <c r="C11" s="32">
        <v>1090</v>
      </c>
      <c r="D11" s="10">
        <v>831</v>
      </c>
      <c r="E11" s="10">
        <v>346</v>
      </c>
      <c r="F11" s="10">
        <v>1177</v>
      </c>
      <c r="G11" s="10">
        <v>9</v>
      </c>
      <c r="H11" s="10">
        <v>176</v>
      </c>
      <c r="I11" s="10">
        <v>101</v>
      </c>
      <c r="J11" s="10">
        <v>0</v>
      </c>
      <c r="K11" s="10">
        <v>0</v>
      </c>
      <c r="L11" s="10">
        <v>1463</v>
      </c>
      <c r="M11" s="19">
        <f t="shared" si="0"/>
        <v>1.3422018348623854</v>
      </c>
      <c r="N11" s="8"/>
    </row>
    <row r="12" spans="1:14" x14ac:dyDescent="0.25">
      <c r="A12" s="37" t="s">
        <v>11</v>
      </c>
      <c r="B12" s="34" t="s">
        <v>93</v>
      </c>
      <c r="C12" s="2">
        <v>13146</v>
      </c>
      <c r="D12" s="10">
        <v>3250</v>
      </c>
      <c r="E12" s="10">
        <v>832</v>
      </c>
      <c r="F12" s="10">
        <v>4082</v>
      </c>
      <c r="G12" s="10">
        <v>190</v>
      </c>
      <c r="H12" s="10">
        <v>933</v>
      </c>
      <c r="I12" s="10">
        <v>1241</v>
      </c>
      <c r="J12" s="10">
        <v>45</v>
      </c>
      <c r="K12" s="10">
        <v>120</v>
      </c>
      <c r="L12" s="10">
        <v>6611</v>
      </c>
      <c r="M12" s="19">
        <f t="shared" si="0"/>
        <v>0.50289061311425531</v>
      </c>
      <c r="N12" s="8"/>
    </row>
    <row r="13" spans="1:14" x14ac:dyDescent="0.25">
      <c r="A13" s="37" t="s">
        <v>12</v>
      </c>
      <c r="B13" s="34" t="s">
        <v>94</v>
      </c>
      <c r="C13" s="2">
        <v>47037</v>
      </c>
      <c r="D13" s="10">
        <v>3196</v>
      </c>
      <c r="E13" s="10">
        <v>919</v>
      </c>
      <c r="F13" s="10">
        <v>4115</v>
      </c>
      <c r="G13" s="10">
        <v>782</v>
      </c>
      <c r="H13" s="10">
        <v>7596</v>
      </c>
      <c r="I13" s="10">
        <v>1934</v>
      </c>
      <c r="J13" s="10">
        <v>0</v>
      </c>
      <c r="K13" s="10">
        <v>0</v>
      </c>
      <c r="L13" s="10">
        <v>14427</v>
      </c>
      <c r="M13" s="19">
        <f t="shared" si="0"/>
        <v>0.30671598954014923</v>
      </c>
      <c r="N13" s="8"/>
    </row>
    <row r="14" spans="1:14" x14ac:dyDescent="0.25">
      <c r="A14" s="37" t="s">
        <v>13</v>
      </c>
      <c r="B14" s="34" t="s">
        <v>95</v>
      </c>
      <c r="C14" s="3">
        <v>7263</v>
      </c>
      <c r="D14" s="10">
        <v>2291</v>
      </c>
      <c r="E14" s="10">
        <v>1511</v>
      </c>
      <c r="F14" s="10">
        <v>3802</v>
      </c>
      <c r="G14" s="10">
        <v>84</v>
      </c>
      <c r="H14" s="10">
        <v>318</v>
      </c>
      <c r="I14" s="10">
        <v>101</v>
      </c>
      <c r="J14" s="10">
        <v>0</v>
      </c>
      <c r="K14" s="10">
        <v>171</v>
      </c>
      <c r="L14" s="10">
        <v>4476</v>
      </c>
      <c r="M14" s="19">
        <f t="shared" si="0"/>
        <v>0.61627426683188768</v>
      </c>
      <c r="N14" s="8"/>
    </row>
    <row r="15" spans="1:14" x14ac:dyDescent="0.25">
      <c r="A15" s="37" t="s">
        <v>14</v>
      </c>
      <c r="B15" s="34" t="s">
        <v>96</v>
      </c>
      <c r="C15" s="2">
        <v>15780</v>
      </c>
      <c r="D15" s="10">
        <v>472</v>
      </c>
      <c r="E15" s="10">
        <v>827</v>
      </c>
      <c r="F15" s="10">
        <v>1299</v>
      </c>
      <c r="G15" s="10">
        <v>127</v>
      </c>
      <c r="H15" s="10">
        <v>613</v>
      </c>
      <c r="I15" s="10">
        <v>647</v>
      </c>
      <c r="J15" s="10">
        <v>86</v>
      </c>
      <c r="K15" s="10">
        <v>0</v>
      </c>
      <c r="L15" s="10">
        <v>2772</v>
      </c>
      <c r="M15" s="19">
        <f t="shared" si="0"/>
        <v>0.17566539923954372</v>
      </c>
      <c r="N15" s="8"/>
    </row>
    <row r="16" spans="1:14" x14ac:dyDescent="0.25">
      <c r="A16" s="37" t="s">
        <v>15</v>
      </c>
      <c r="B16" s="34" t="s">
        <v>97</v>
      </c>
      <c r="C16" s="2">
        <v>6425</v>
      </c>
      <c r="D16" s="10">
        <v>1436</v>
      </c>
      <c r="E16" s="10">
        <v>763</v>
      </c>
      <c r="F16" s="10">
        <v>2199</v>
      </c>
      <c r="G16" s="10">
        <v>52</v>
      </c>
      <c r="H16" s="10">
        <v>156</v>
      </c>
      <c r="I16" s="10">
        <v>696</v>
      </c>
      <c r="J16" s="10">
        <v>0</v>
      </c>
      <c r="K16" s="10">
        <v>0</v>
      </c>
      <c r="L16" s="10">
        <v>3103</v>
      </c>
      <c r="M16" s="19">
        <f t="shared" si="0"/>
        <v>0.48295719844357976</v>
      </c>
      <c r="N16" s="8"/>
    </row>
    <row r="17" spans="1:14" x14ac:dyDescent="0.25">
      <c r="A17" s="37" t="s">
        <v>16</v>
      </c>
      <c r="B17" s="34" t="s">
        <v>98</v>
      </c>
      <c r="C17" s="2">
        <v>10611</v>
      </c>
      <c r="D17" s="10">
        <v>928</v>
      </c>
      <c r="E17" s="10">
        <v>160</v>
      </c>
      <c r="F17" s="10">
        <v>1088</v>
      </c>
      <c r="G17" s="10">
        <v>50</v>
      </c>
      <c r="H17" s="10">
        <v>406</v>
      </c>
      <c r="I17" s="10">
        <v>932</v>
      </c>
      <c r="J17" s="10">
        <v>0</v>
      </c>
      <c r="K17" s="10">
        <v>0</v>
      </c>
      <c r="L17" s="10">
        <v>2476</v>
      </c>
      <c r="M17" s="19">
        <f t="shared" si="0"/>
        <v>0.23334275751578551</v>
      </c>
      <c r="N17" s="8"/>
    </row>
    <row r="18" spans="1:14" x14ac:dyDescent="0.25">
      <c r="A18" s="37" t="s">
        <v>17</v>
      </c>
      <c r="B18" s="34" t="s">
        <v>99</v>
      </c>
      <c r="C18" s="1">
        <v>4040</v>
      </c>
      <c r="D18" s="10">
        <v>514</v>
      </c>
      <c r="E18" s="10">
        <v>1127</v>
      </c>
      <c r="F18" s="10">
        <v>1641</v>
      </c>
      <c r="G18" s="10">
        <v>137</v>
      </c>
      <c r="H18" s="10">
        <v>653</v>
      </c>
      <c r="I18" s="10">
        <v>285</v>
      </c>
      <c r="J18" s="10">
        <v>95</v>
      </c>
      <c r="K18" s="10">
        <v>0</v>
      </c>
      <c r="L18" s="10">
        <v>2811</v>
      </c>
      <c r="M18" s="19">
        <f t="shared" si="0"/>
        <v>0.69579207920792074</v>
      </c>
      <c r="N18" s="8"/>
    </row>
    <row r="19" spans="1:14" x14ac:dyDescent="0.25">
      <c r="A19" s="37" t="s">
        <v>18</v>
      </c>
      <c r="B19" s="34" t="s">
        <v>95</v>
      </c>
      <c r="C19" s="3">
        <v>14167</v>
      </c>
      <c r="D19" s="10">
        <v>2204</v>
      </c>
      <c r="E19" s="10">
        <v>2015</v>
      </c>
      <c r="F19" s="10">
        <v>4219</v>
      </c>
      <c r="G19" s="10">
        <v>1037</v>
      </c>
      <c r="H19" s="10">
        <v>1579</v>
      </c>
      <c r="I19" s="10">
        <v>550</v>
      </c>
      <c r="J19" s="10">
        <v>155</v>
      </c>
      <c r="K19" s="10">
        <v>0</v>
      </c>
      <c r="L19" s="10">
        <v>7540</v>
      </c>
      <c r="M19" s="19">
        <f t="shared" si="0"/>
        <v>0.53222277122891226</v>
      </c>
      <c r="N19" s="8"/>
    </row>
    <row r="20" spans="1:14" x14ac:dyDescent="0.25">
      <c r="A20" s="37" t="s">
        <v>19</v>
      </c>
      <c r="B20" s="34" t="s">
        <v>99</v>
      </c>
      <c r="C20" s="3">
        <v>5706</v>
      </c>
      <c r="D20" s="10">
        <v>2229</v>
      </c>
      <c r="E20" s="10">
        <v>950</v>
      </c>
      <c r="F20" s="10">
        <v>3179</v>
      </c>
      <c r="G20" s="10">
        <v>146</v>
      </c>
      <c r="H20" s="10">
        <v>620</v>
      </c>
      <c r="I20" s="10">
        <v>1142</v>
      </c>
      <c r="J20" s="10">
        <v>29</v>
      </c>
      <c r="K20" s="10">
        <v>0</v>
      </c>
      <c r="L20" s="10">
        <v>5116</v>
      </c>
      <c r="M20" s="19">
        <f t="shared" si="0"/>
        <v>0.89660007010164744</v>
      </c>
      <c r="N20" s="8"/>
    </row>
    <row r="21" spans="1:14" x14ac:dyDescent="0.25">
      <c r="A21" s="37" t="s">
        <v>20</v>
      </c>
      <c r="B21" s="34" t="s">
        <v>100</v>
      </c>
      <c r="C21" s="3">
        <v>4391</v>
      </c>
      <c r="D21" s="10">
        <v>1293</v>
      </c>
      <c r="E21" s="10">
        <v>521</v>
      </c>
      <c r="F21" s="10">
        <v>1814</v>
      </c>
      <c r="G21" s="10">
        <v>766</v>
      </c>
      <c r="H21" s="10">
        <v>808</v>
      </c>
      <c r="I21" s="10">
        <v>706</v>
      </c>
      <c r="J21" s="10">
        <v>156</v>
      </c>
      <c r="K21" s="10">
        <v>0</v>
      </c>
      <c r="L21" s="10">
        <v>4250</v>
      </c>
      <c r="M21" s="19">
        <f t="shared" si="0"/>
        <v>0.96788886358460491</v>
      </c>
      <c r="N21" s="8"/>
    </row>
    <row r="22" spans="1:14" x14ac:dyDescent="0.25">
      <c r="A22" s="37" t="s">
        <v>21</v>
      </c>
      <c r="B22" s="34" t="s">
        <v>101</v>
      </c>
      <c r="C22" s="2">
        <v>1051</v>
      </c>
      <c r="D22" s="10">
        <v>1472</v>
      </c>
      <c r="E22" s="10">
        <v>871</v>
      </c>
      <c r="F22" s="10">
        <v>2343</v>
      </c>
      <c r="G22" s="10">
        <v>32</v>
      </c>
      <c r="H22" s="10">
        <v>1248</v>
      </c>
      <c r="I22" s="10">
        <v>1210</v>
      </c>
      <c r="J22" s="10">
        <v>158</v>
      </c>
      <c r="K22" s="10">
        <v>0</v>
      </c>
      <c r="L22" s="10">
        <v>4991</v>
      </c>
      <c r="M22" s="19">
        <f t="shared" si="0"/>
        <v>4.7488106565176027</v>
      </c>
      <c r="N22" s="8"/>
    </row>
    <row r="23" spans="1:14" x14ac:dyDescent="0.25">
      <c r="A23" s="37" t="s">
        <v>22</v>
      </c>
      <c r="B23" s="34" t="s">
        <v>102</v>
      </c>
      <c r="C23" s="32">
        <v>5405</v>
      </c>
      <c r="D23" s="10">
        <v>1800</v>
      </c>
      <c r="E23" s="10">
        <v>600</v>
      </c>
      <c r="F23" s="10">
        <v>2400</v>
      </c>
      <c r="G23" s="10">
        <v>120</v>
      </c>
      <c r="H23" s="10">
        <v>3000</v>
      </c>
      <c r="I23" s="10">
        <v>500</v>
      </c>
      <c r="J23" s="10">
        <v>500</v>
      </c>
      <c r="K23" s="10">
        <v>1500</v>
      </c>
      <c r="L23" s="10">
        <v>8020</v>
      </c>
      <c r="M23" s="19">
        <f t="shared" si="0"/>
        <v>1.4838112858464385</v>
      </c>
      <c r="N23" s="8"/>
    </row>
    <row r="24" spans="1:14" x14ac:dyDescent="0.25">
      <c r="A24" s="37" t="s">
        <v>23</v>
      </c>
      <c r="B24" s="34" t="s">
        <v>103</v>
      </c>
      <c r="C24" s="2">
        <v>14055</v>
      </c>
      <c r="D24" s="10">
        <v>1359</v>
      </c>
      <c r="E24" s="10">
        <v>2357</v>
      </c>
      <c r="F24" s="10">
        <v>3716</v>
      </c>
      <c r="G24" s="10">
        <v>149</v>
      </c>
      <c r="H24" s="10">
        <v>893</v>
      </c>
      <c r="I24" s="10">
        <v>2381</v>
      </c>
      <c r="J24" s="10">
        <v>0</v>
      </c>
      <c r="K24" s="10">
        <v>1166</v>
      </c>
      <c r="L24" s="10">
        <v>8305</v>
      </c>
      <c r="M24" s="19">
        <f t="shared" si="0"/>
        <v>0.59089292066880117</v>
      </c>
      <c r="N24" s="8"/>
    </row>
    <row r="25" spans="1:14" x14ac:dyDescent="0.25">
      <c r="A25" s="37" t="s">
        <v>24</v>
      </c>
      <c r="B25" s="34" t="s">
        <v>83</v>
      </c>
      <c r="C25" s="1">
        <v>5080</v>
      </c>
      <c r="D25" s="10">
        <v>498</v>
      </c>
      <c r="E25" s="10">
        <v>143</v>
      </c>
      <c r="F25" s="10">
        <v>641</v>
      </c>
      <c r="G25" s="10">
        <v>4</v>
      </c>
      <c r="H25" s="10">
        <v>94</v>
      </c>
      <c r="I25" s="10">
        <v>59</v>
      </c>
      <c r="J25" s="10">
        <v>0</v>
      </c>
      <c r="K25" s="10">
        <v>47</v>
      </c>
      <c r="L25" s="10">
        <v>845</v>
      </c>
      <c r="M25" s="19">
        <f t="shared" si="0"/>
        <v>0.16633858267716536</v>
      </c>
      <c r="N25" s="8"/>
    </row>
    <row r="26" spans="1:14" x14ac:dyDescent="0.25">
      <c r="A26" s="37" t="s">
        <v>25</v>
      </c>
      <c r="B26" s="34" t="s">
        <v>104</v>
      </c>
      <c r="C26" s="2">
        <v>4606</v>
      </c>
      <c r="D26" s="10">
        <v>1147</v>
      </c>
      <c r="E26" s="10">
        <v>793</v>
      </c>
      <c r="F26" s="10">
        <v>1940</v>
      </c>
      <c r="G26" s="10">
        <v>65</v>
      </c>
      <c r="H26" s="10">
        <v>30</v>
      </c>
      <c r="I26" s="10">
        <v>160</v>
      </c>
      <c r="J26" s="10">
        <v>23</v>
      </c>
      <c r="K26" s="10">
        <v>23</v>
      </c>
      <c r="L26" s="10">
        <v>2241</v>
      </c>
      <c r="M26" s="19">
        <f t="shared" si="0"/>
        <v>0.48653929656969169</v>
      </c>
      <c r="N26" s="8"/>
    </row>
    <row r="27" spans="1:14" x14ac:dyDescent="0.25">
      <c r="A27" s="37" t="s">
        <v>26</v>
      </c>
      <c r="B27" s="34" t="s">
        <v>105</v>
      </c>
      <c r="C27" s="32">
        <v>21105</v>
      </c>
      <c r="D27" s="10">
        <v>1592</v>
      </c>
      <c r="E27" s="10">
        <v>1167</v>
      </c>
      <c r="F27" s="10">
        <v>2759</v>
      </c>
      <c r="G27" s="10">
        <v>414</v>
      </c>
      <c r="H27" s="10">
        <v>1049</v>
      </c>
      <c r="I27" s="10">
        <v>624</v>
      </c>
      <c r="J27" s="10">
        <v>0</v>
      </c>
      <c r="K27" s="10">
        <v>0</v>
      </c>
      <c r="L27" s="10">
        <v>4846</v>
      </c>
      <c r="M27" s="19">
        <f t="shared" si="0"/>
        <v>0.22961383558398485</v>
      </c>
      <c r="N27" s="8"/>
    </row>
    <row r="28" spans="1:14" x14ac:dyDescent="0.25">
      <c r="A28" s="37" t="s">
        <v>27</v>
      </c>
      <c r="B28" s="34" t="s">
        <v>106</v>
      </c>
      <c r="C28" s="2">
        <v>6135</v>
      </c>
      <c r="D28" s="10">
        <v>272</v>
      </c>
      <c r="E28" s="10">
        <v>458</v>
      </c>
      <c r="F28" s="10">
        <v>730</v>
      </c>
      <c r="G28" s="10">
        <v>0</v>
      </c>
      <c r="H28" s="10">
        <v>122</v>
      </c>
      <c r="I28" s="10">
        <v>141</v>
      </c>
      <c r="J28" s="10">
        <v>16</v>
      </c>
      <c r="K28" s="10">
        <v>191</v>
      </c>
      <c r="L28" s="10">
        <v>1200</v>
      </c>
      <c r="M28" s="19">
        <f t="shared" si="0"/>
        <v>0.19559902200488999</v>
      </c>
      <c r="N28" s="8"/>
    </row>
    <row r="29" spans="1:14" x14ac:dyDescent="0.25">
      <c r="A29" s="37" t="s">
        <v>28</v>
      </c>
      <c r="B29" s="34" t="s">
        <v>107</v>
      </c>
      <c r="C29" s="2">
        <v>28769</v>
      </c>
      <c r="D29" s="10">
        <v>1194</v>
      </c>
      <c r="E29" s="10">
        <v>1647</v>
      </c>
      <c r="F29" s="10">
        <v>2841</v>
      </c>
      <c r="G29" s="10">
        <v>1360</v>
      </c>
      <c r="H29" s="10">
        <v>1210</v>
      </c>
      <c r="I29" s="10">
        <v>3969</v>
      </c>
      <c r="J29" s="10">
        <v>1311</v>
      </c>
      <c r="K29" s="10">
        <v>0</v>
      </c>
      <c r="L29" s="10">
        <v>10691</v>
      </c>
      <c r="M29" s="19">
        <f t="shared" si="0"/>
        <v>0.37161528033647329</v>
      </c>
      <c r="N29" s="8"/>
    </row>
    <row r="30" spans="1:14" x14ac:dyDescent="0.25">
      <c r="A30" s="37" t="s">
        <v>29</v>
      </c>
      <c r="B30" s="34" t="s">
        <v>108</v>
      </c>
      <c r="C30" s="2">
        <v>15868</v>
      </c>
      <c r="D30" s="10">
        <v>1404</v>
      </c>
      <c r="E30" s="10">
        <v>470</v>
      </c>
      <c r="F30" s="10">
        <v>1874</v>
      </c>
      <c r="G30" s="10">
        <v>26</v>
      </c>
      <c r="H30" s="10">
        <v>5057</v>
      </c>
      <c r="I30" s="10">
        <v>1485</v>
      </c>
      <c r="J30" s="10">
        <v>0</v>
      </c>
      <c r="K30" s="10">
        <v>0</v>
      </c>
      <c r="L30" s="10">
        <v>8442</v>
      </c>
      <c r="M30" s="19">
        <f t="shared" si="0"/>
        <v>0.53201411646080166</v>
      </c>
      <c r="N30" s="8"/>
    </row>
    <row r="31" spans="1:14" x14ac:dyDescent="0.25">
      <c r="A31" s="37" t="s">
        <v>30</v>
      </c>
      <c r="B31" s="34" t="s">
        <v>109</v>
      </c>
      <c r="C31" s="2">
        <v>16150</v>
      </c>
      <c r="D31" s="10">
        <v>2241</v>
      </c>
      <c r="E31" s="10">
        <v>300</v>
      </c>
      <c r="F31" s="10">
        <v>2541</v>
      </c>
      <c r="G31" s="10">
        <v>26</v>
      </c>
      <c r="H31" s="10">
        <v>766</v>
      </c>
      <c r="I31" s="10">
        <v>2354</v>
      </c>
      <c r="J31" s="10">
        <v>0</v>
      </c>
      <c r="K31" s="10">
        <v>0</v>
      </c>
      <c r="L31" s="10">
        <v>5687</v>
      </c>
      <c r="M31" s="19">
        <f t="shared" si="0"/>
        <v>0.35213622291021673</v>
      </c>
      <c r="N31" s="8"/>
    </row>
    <row r="32" spans="1:14" x14ac:dyDescent="0.25">
      <c r="A32" s="37" t="s">
        <v>31</v>
      </c>
      <c r="B32" s="34" t="s">
        <v>110</v>
      </c>
      <c r="C32" s="32">
        <v>24672</v>
      </c>
      <c r="D32" s="10">
        <v>2753</v>
      </c>
      <c r="E32" s="10">
        <v>2878</v>
      </c>
      <c r="F32" s="10">
        <v>5631</v>
      </c>
      <c r="G32" s="10">
        <v>1154</v>
      </c>
      <c r="H32" s="10">
        <v>1719</v>
      </c>
      <c r="I32" s="10">
        <v>1887</v>
      </c>
      <c r="J32" s="10">
        <v>316</v>
      </c>
      <c r="K32" s="10">
        <v>0</v>
      </c>
      <c r="L32" s="10">
        <v>10707</v>
      </c>
      <c r="M32" s="19">
        <f t="shared" si="0"/>
        <v>0.43397373540856032</v>
      </c>
      <c r="N32" s="8"/>
    </row>
    <row r="33" spans="1:14" x14ac:dyDescent="0.25">
      <c r="A33" s="37" t="s">
        <v>32</v>
      </c>
      <c r="B33" s="34" t="s">
        <v>92</v>
      </c>
      <c r="C33" s="2">
        <v>24487</v>
      </c>
      <c r="D33" s="10">
        <v>3039</v>
      </c>
      <c r="E33" s="10">
        <v>4067</v>
      </c>
      <c r="F33" s="10">
        <v>7106</v>
      </c>
      <c r="G33" s="10">
        <v>601</v>
      </c>
      <c r="H33" s="10">
        <v>3464</v>
      </c>
      <c r="I33" s="10">
        <v>0</v>
      </c>
      <c r="J33" s="10">
        <v>0</v>
      </c>
      <c r="K33" s="10">
        <v>0</v>
      </c>
      <c r="L33" s="10">
        <v>11171</v>
      </c>
      <c r="M33" s="19">
        <f t="shared" si="0"/>
        <v>0.45620124964266756</v>
      </c>
      <c r="N33" s="8"/>
    </row>
    <row r="34" spans="1:14" x14ac:dyDescent="0.25">
      <c r="A34" s="37" t="s">
        <v>33</v>
      </c>
      <c r="B34" s="34" t="s">
        <v>111</v>
      </c>
      <c r="C34" s="2">
        <v>32078</v>
      </c>
      <c r="D34" s="10">
        <v>987</v>
      </c>
      <c r="E34" s="10">
        <v>1254</v>
      </c>
      <c r="F34" s="10">
        <v>2241</v>
      </c>
      <c r="G34" s="10">
        <v>83</v>
      </c>
      <c r="H34" s="10">
        <v>7450</v>
      </c>
      <c r="I34" s="10">
        <v>964</v>
      </c>
      <c r="J34" s="10">
        <v>198</v>
      </c>
      <c r="K34" s="10">
        <v>0</v>
      </c>
      <c r="L34" s="10">
        <v>10936</v>
      </c>
      <c r="M34" s="19">
        <f t="shared" si="0"/>
        <v>0.34091900991333624</v>
      </c>
      <c r="N34" s="8"/>
    </row>
    <row r="35" spans="1:14" x14ac:dyDescent="0.25">
      <c r="A35" s="37" t="s">
        <v>34</v>
      </c>
      <c r="B35" s="34" t="s">
        <v>100</v>
      </c>
      <c r="C35" s="3">
        <v>5938</v>
      </c>
      <c r="D35" s="10">
        <v>332</v>
      </c>
      <c r="E35" s="10">
        <v>362</v>
      </c>
      <c r="F35" s="10">
        <v>694</v>
      </c>
      <c r="G35" s="10">
        <v>64</v>
      </c>
      <c r="H35" s="10">
        <v>232</v>
      </c>
      <c r="I35" s="10">
        <v>672</v>
      </c>
      <c r="J35" s="10">
        <v>12</v>
      </c>
      <c r="K35" s="10">
        <v>402</v>
      </c>
      <c r="L35" s="10">
        <v>2076</v>
      </c>
      <c r="M35" s="19">
        <f t="shared" si="0"/>
        <v>0.34961266419669923</v>
      </c>
      <c r="N35" s="8"/>
    </row>
    <row r="36" spans="1:14" x14ac:dyDescent="0.25">
      <c r="A36" s="37" t="s">
        <v>35</v>
      </c>
      <c r="B36" s="34" t="s">
        <v>112</v>
      </c>
      <c r="C36" s="2">
        <v>11967</v>
      </c>
      <c r="D36" s="10">
        <v>2448</v>
      </c>
      <c r="E36" s="10">
        <v>723</v>
      </c>
      <c r="F36" s="10">
        <v>3171</v>
      </c>
      <c r="G36" s="10">
        <v>162</v>
      </c>
      <c r="H36" s="10">
        <v>582</v>
      </c>
      <c r="I36" s="10">
        <v>548</v>
      </c>
      <c r="J36" s="10">
        <v>0</v>
      </c>
      <c r="K36" s="10">
        <v>0</v>
      </c>
      <c r="L36" s="10">
        <v>4463</v>
      </c>
      <c r="M36" s="19">
        <f t="shared" si="0"/>
        <v>0.37294225787582519</v>
      </c>
      <c r="N36" s="8"/>
    </row>
    <row r="37" spans="1:14" x14ac:dyDescent="0.25">
      <c r="A37" s="37" t="s">
        <v>36</v>
      </c>
      <c r="B37" s="34" t="s">
        <v>113</v>
      </c>
      <c r="C37" s="3">
        <v>1900</v>
      </c>
      <c r="D37" s="10">
        <v>0</v>
      </c>
      <c r="E37" s="10">
        <v>248</v>
      </c>
      <c r="F37" s="10">
        <v>248</v>
      </c>
      <c r="G37" s="10">
        <v>20</v>
      </c>
      <c r="H37" s="10">
        <v>3</v>
      </c>
      <c r="I37" s="10">
        <v>100</v>
      </c>
      <c r="J37" s="10">
        <v>0</v>
      </c>
      <c r="K37" s="10">
        <v>100</v>
      </c>
      <c r="L37" s="10">
        <v>471</v>
      </c>
      <c r="M37" s="19">
        <f t="shared" si="0"/>
        <v>0.24789473684210525</v>
      </c>
      <c r="N37" s="8"/>
    </row>
    <row r="38" spans="1:14" x14ac:dyDescent="0.25">
      <c r="A38" s="37" t="s">
        <v>37</v>
      </c>
      <c r="B38" s="34" t="s">
        <v>114</v>
      </c>
      <c r="C38" s="2">
        <v>71148</v>
      </c>
      <c r="D38" s="10">
        <v>3552</v>
      </c>
      <c r="E38" s="10">
        <v>4315</v>
      </c>
      <c r="F38" s="10">
        <v>7867</v>
      </c>
      <c r="G38" s="10">
        <v>172</v>
      </c>
      <c r="H38" s="10">
        <v>2682</v>
      </c>
      <c r="I38" s="10">
        <v>0</v>
      </c>
      <c r="J38" s="10">
        <v>0</v>
      </c>
      <c r="K38" s="10">
        <v>0</v>
      </c>
      <c r="L38" s="10">
        <v>10721</v>
      </c>
      <c r="M38" s="19">
        <f t="shared" si="0"/>
        <v>0.1506858941923877</v>
      </c>
      <c r="N38" s="8"/>
    </row>
    <row r="39" spans="1:14" x14ac:dyDescent="0.25">
      <c r="A39" s="37" t="s">
        <v>38</v>
      </c>
      <c r="B39" s="34" t="s">
        <v>115</v>
      </c>
      <c r="C39" s="3">
        <v>2544</v>
      </c>
      <c r="D39" s="10">
        <v>63</v>
      </c>
      <c r="E39" s="10">
        <v>52</v>
      </c>
      <c r="F39" s="10">
        <v>115</v>
      </c>
      <c r="G39" s="10">
        <v>0</v>
      </c>
      <c r="H39" s="10">
        <v>190</v>
      </c>
      <c r="I39" s="10">
        <v>0</v>
      </c>
      <c r="J39" s="10">
        <v>0</v>
      </c>
      <c r="K39" s="10">
        <v>0</v>
      </c>
      <c r="L39" s="10">
        <v>305</v>
      </c>
      <c r="M39" s="19">
        <f t="shared" si="0"/>
        <v>0.11988993710691824</v>
      </c>
      <c r="N39" s="8"/>
    </row>
    <row r="40" spans="1:14" x14ac:dyDescent="0.25">
      <c r="A40" s="37" t="s">
        <v>39</v>
      </c>
      <c r="B40" s="34" t="s">
        <v>116</v>
      </c>
      <c r="C40" s="2">
        <v>17389</v>
      </c>
      <c r="D40" s="10">
        <v>2901</v>
      </c>
      <c r="E40" s="10">
        <v>1279</v>
      </c>
      <c r="F40" s="10">
        <v>4180</v>
      </c>
      <c r="G40" s="10">
        <v>320</v>
      </c>
      <c r="H40" s="10">
        <v>622</v>
      </c>
      <c r="I40" s="10">
        <v>222</v>
      </c>
      <c r="J40" s="10">
        <v>0</v>
      </c>
      <c r="K40" s="10">
        <v>153</v>
      </c>
      <c r="L40" s="10">
        <v>5497</v>
      </c>
      <c r="M40" s="19">
        <f t="shared" si="0"/>
        <v>0.31611938581862098</v>
      </c>
      <c r="N40" s="8"/>
    </row>
    <row r="41" spans="1:14" x14ac:dyDescent="0.25">
      <c r="A41" s="37" t="s">
        <v>40</v>
      </c>
      <c r="B41" s="34" t="s">
        <v>117</v>
      </c>
      <c r="C41" s="3">
        <v>129613</v>
      </c>
      <c r="D41" s="10">
        <v>11712</v>
      </c>
      <c r="E41" s="10">
        <v>19044</v>
      </c>
      <c r="F41" s="10">
        <v>30756</v>
      </c>
      <c r="G41" s="10">
        <v>3554</v>
      </c>
      <c r="H41" s="10">
        <v>14837</v>
      </c>
      <c r="I41" s="10">
        <v>5894</v>
      </c>
      <c r="J41" s="10">
        <v>58</v>
      </c>
      <c r="K41" s="10">
        <v>695</v>
      </c>
      <c r="L41" s="10">
        <v>55794</v>
      </c>
      <c r="M41" s="19">
        <f t="shared" si="0"/>
        <v>0.43046607979137896</v>
      </c>
      <c r="N41" s="8"/>
    </row>
    <row r="42" spans="1:14" x14ac:dyDescent="0.25">
      <c r="A42" s="37" t="s">
        <v>41</v>
      </c>
      <c r="B42" s="34" t="s">
        <v>117</v>
      </c>
      <c r="C42" s="3">
        <v>48429</v>
      </c>
      <c r="D42" s="10">
        <v>8340</v>
      </c>
      <c r="E42" s="10">
        <v>388</v>
      </c>
      <c r="F42" s="10">
        <v>8728</v>
      </c>
      <c r="G42" s="10">
        <v>444</v>
      </c>
      <c r="H42" s="10">
        <v>10698</v>
      </c>
      <c r="I42" s="10">
        <v>1116</v>
      </c>
      <c r="J42" s="10">
        <v>0</v>
      </c>
      <c r="K42" s="10">
        <v>6864</v>
      </c>
      <c r="L42" s="10">
        <v>27850</v>
      </c>
      <c r="M42" s="19">
        <f t="shared" si="0"/>
        <v>0.57506865720952327</v>
      </c>
      <c r="N42" s="8"/>
    </row>
    <row r="43" spans="1:14" x14ac:dyDescent="0.25">
      <c r="A43" s="37" t="s">
        <v>42</v>
      </c>
      <c r="B43" s="34" t="s">
        <v>118</v>
      </c>
      <c r="C43" s="2">
        <v>22954</v>
      </c>
      <c r="D43" s="10">
        <v>1394</v>
      </c>
      <c r="E43" s="10">
        <v>7899</v>
      </c>
      <c r="F43" s="10">
        <v>9293</v>
      </c>
      <c r="G43" s="10">
        <v>394</v>
      </c>
      <c r="H43" s="10">
        <v>1659</v>
      </c>
      <c r="I43" s="10">
        <v>115</v>
      </c>
      <c r="J43" s="10">
        <v>178</v>
      </c>
      <c r="K43" s="10">
        <v>77</v>
      </c>
      <c r="L43" s="10">
        <v>11716</v>
      </c>
      <c r="M43" s="19">
        <f t="shared" si="0"/>
        <v>0.51041212860503615</v>
      </c>
      <c r="N43" s="8"/>
    </row>
    <row r="44" spans="1:14" x14ac:dyDescent="0.25">
      <c r="A44" s="37" t="s">
        <v>43</v>
      </c>
      <c r="B44" s="34" t="s">
        <v>119</v>
      </c>
      <c r="C44" s="2">
        <v>30639</v>
      </c>
      <c r="D44" s="10">
        <v>2573</v>
      </c>
      <c r="E44" s="10">
        <v>2694</v>
      </c>
      <c r="F44" s="10">
        <v>5267</v>
      </c>
      <c r="G44" s="10">
        <v>660</v>
      </c>
      <c r="H44" s="10">
        <v>2840</v>
      </c>
      <c r="I44" s="10">
        <v>1330</v>
      </c>
      <c r="J44" s="10">
        <v>0</v>
      </c>
      <c r="K44" s="10">
        <v>361</v>
      </c>
      <c r="L44" s="10">
        <v>10458</v>
      </c>
      <c r="M44" s="19">
        <f t="shared" si="0"/>
        <v>0.341329677861549</v>
      </c>
      <c r="N44" s="8"/>
    </row>
    <row r="45" spans="1:14" x14ac:dyDescent="0.25">
      <c r="A45" s="37" t="s">
        <v>44</v>
      </c>
      <c r="B45" s="34" t="s">
        <v>115</v>
      </c>
      <c r="C45" s="2">
        <v>80128</v>
      </c>
      <c r="D45" s="10">
        <v>4264</v>
      </c>
      <c r="E45" s="10">
        <v>2090</v>
      </c>
      <c r="F45" s="10">
        <v>6354</v>
      </c>
      <c r="G45" s="10">
        <v>842</v>
      </c>
      <c r="H45" s="10">
        <v>6756</v>
      </c>
      <c r="I45" s="10">
        <v>0</v>
      </c>
      <c r="J45" s="10">
        <v>0</v>
      </c>
      <c r="K45" s="10">
        <v>0</v>
      </c>
      <c r="L45" s="10">
        <v>13952</v>
      </c>
      <c r="M45" s="19">
        <f t="shared" si="0"/>
        <v>0.17412140575079874</v>
      </c>
      <c r="N45" s="8"/>
    </row>
    <row r="46" spans="1:14" x14ac:dyDescent="0.25">
      <c r="A46" s="37" t="s">
        <v>45</v>
      </c>
      <c r="B46" s="34" t="s">
        <v>120</v>
      </c>
      <c r="C46" s="2">
        <v>29191</v>
      </c>
      <c r="D46" s="10">
        <v>811</v>
      </c>
      <c r="E46" s="10">
        <v>3018</v>
      </c>
      <c r="F46" s="10">
        <v>3829</v>
      </c>
      <c r="G46" s="10">
        <v>842</v>
      </c>
      <c r="H46" s="10">
        <v>3942</v>
      </c>
      <c r="I46" s="10">
        <v>1533</v>
      </c>
      <c r="J46" s="10">
        <v>0</v>
      </c>
      <c r="K46" s="10">
        <v>0</v>
      </c>
      <c r="L46" s="10">
        <v>10146</v>
      </c>
      <c r="M46" s="19">
        <f t="shared" si="0"/>
        <v>0.34757288205268749</v>
      </c>
      <c r="N46" s="8"/>
    </row>
    <row r="47" spans="1:14" x14ac:dyDescent="0.25">
      <c r="A47" s="37" t="s">
        <v>46</v>
      </c>
      <c r="B47" s="34" t="s">
        <v>121</v>
      </c>
      <c r="C47" s="2">
        <v>28074</v>
      </c>
      <c r="D47" s="10">
        <v>1010</v>
      </c>
      <c r="E47" s="10">
        <v>2561</v>
      </c>
      <c r="F47" s="10">
        <v>3571</v>
      </c>
      <c r="G47" s="10">
        <v>875</v>
      </c>
      <c r="H47" s="10">
        <v>149</v>
      </c>
      <c r="I47" s="10">
        <v>2435</v>
      </c>
      <c r="J47" s="10">
        <v>0</v>
      </c>
      <c r="K47" s="10">
        <v>24394</v>
      </c>
      <c r="L47" s="10">
        <v>31424</v>
      </c>
      <c r="M47" s="19">
        <f t="shared" si="0"/>
        <v>1.1193274916292655</v>
      </c>
      <c r="N47" s="8"/>
    </row>
    <row r="48" spans="1:14" x14ac:dyDescent="0.25">
      <c r="A48" s="37" t="s">
        <v>47</v>
      </c>
      <c r="B48" s="34" t="s">
        <v>92</v>
      </c>
      <c r="C48" s="3">
        <v>908</v>
      </c>
      <c r="D48" s="10">
        <v>173</v>
      </c>
      <c r="E48" s="10">
        <v>78</v>
      </c>
      <c r="F48" s="10">
        <v>251</v>
      </c>
      <c r="G48" s="10">
        <v>6</v>
      </c>
      <c r="H48" s="10">
        <v>796</v>
      </c>
      <c r="I48" s="10">
        <v>0</v>
      </c>
      <c r="J48" s="10">
        <v>25</v>
      </c>
      <c r="K48" s="10">
        <v>105</v>
      </c>
      <c r="L48" s="10">
        <v>1183</v>
      </c>
      <c r="M48" s="19">
        <f t="shared" si="0"/>
        <v>1.302863436123348</v>
      </c>
      <c r="N48" s="8"/>
    </row>
    <row r="49" spans="1:14" x14ac:dyDescent="0.25">
      <c r="A49" s="37" t="s">
        <v>48</v>
      </c>
      <c r="B49" s="34" t="s">
        <v>122</v>
      </c>
      <c r="C49" s="3">
        <v>41186</v>
      </c>
      <c r="D49" s="10">
        <v>922</v>
      </c>
      <c r="E49" s="10">
        <v>856</v>
      </c>
      <c r="F49" s="10">
        <v>1778</v>
      </c>
      <c r="G49" s="10">
        <v>502</v>
      </c>
      <c r="H49" s="10">
        <v>763</v>
      </c>
      <c r="I49" s="10">
        <v>1828</v>
      </c>
      <c r="J49" s="10">
        <v>96</v>
      </c>
      <c r="K49" s="10">
        <v>0</v>
      </c>
      <c r="L49" s="10">
        <v>4967</v>
      </c>
      <c r="M49" s="19">
        <f t="shared" si="0"/>
        <v>0.12059923274899238</v>
      </c>
      <c r="N49" s="8"/>
    </row>
    <row r="50" spans="1:14" s="30" customFormat="1" x14ac:dyDescent="0.25">
      <c r="A50" s="37"/>
      <c r="B50" s="34"/>
      <c r="C50" s="3"/>
      <c r="D50" s="35"/>
      <c r="E50" s="35"/>
      <c r="F50" s="35"/>
      <c r="G50" s="35"/>
      <c r="H50" s="35"/>
      <c r="I50" s="35"/>
      <c r="J50" s="35"/>
      <c r="K50" s="35"/>
      <c r="L50" s="35"/>
      <c r="M50" s="19"/>
      <c r="N50" s="31"/>
    </row>
    <row r="51" spans="1:14" x14ac:dyDescent="0.25">
      <c r="A51" s="37" t="s">
        <v>49</v>
      </c>
      <c r="B51" s="34" t="s">
        <v>123</v>
      </c>
      <c r="C51" s="4">
        <f>SUM(C2:C49)</f>
        <v>1057853</v>
      </c>
      <c r="D51" s="10">
        <v>113245</v>
      </c>
      <c r="E51" s="10">
        <v>83595</v>
      </c>
      <c r="F51" s="10">
        <v>196840</v>
      </c>
      <c r="G51" s="10">
        <v>22051</v>
      </c>
      <c r="H51" s="10">
        <v>110416</v>
      </c>
      <c r="I51" s="10">
        <v>51239</v>
      </c>
      <c r="J51" s="10">
        <v>3469</v>
      </c>
      <c r="K51" s="10">
        <v>37153</v>
      </c>
      <c r="L51" s="10">
        <v>421168</v>
      </c>
      <c r="M51" s="19">
        <f t="shared" ref="M51" si="1">L51/C51</f>
        <v>0.39813471247895499</v>
      </c>
      <c r="N51" s="8"/>
    </row>
    <row r="52" spans="1:14" x14ac:dyDescent="0.25">
      <c r="A52" s="37" t="s">
        <v>139</v>
      </c>
      <c r="B52" s="34" t="s">
        <v>123</v>
      </c>
      <c r="C52" s="4">
        <f>AVERAGE(C2:C49)</f>
        <v>22038.604166666668</v>
      </c>
      <c r="D52" s="10">
        <v>2359.2708333332998</v>
      </c>
      <c r="E52" s="10">
        <v>1741.5625</v>
      </c>
      <c r="F52" s="10">
        <v>4100.8333333333003</v>
      </c>
      <c r="G52" s="10">
        <v>459.39583333333002</v>
      </c>
      <c r="H52" s="10">
        <v>2300.3333333332998</v>
      </c>
      <c r="I52" s="10">
        <v>1067.4791666666999</v>
      </c>
      <c r="J52" s="10">
        <v>72.270833333333002</v>
      </c>
      <c r="K52" s="10">
        <v>774.02083333332996</v>
      </c>
      <c r="L52" s="10">
        <v>8774.3333333332994</v>
      </c>
      <c r="M52" s="19">
        <f>AVERAGE(M2:M49)</f>
        <v>0.58578137887519521</v>
      </c>
      <c r="N52" s="8"/>
    </row>
    <row r="53" spans="1:14" x14ac:dyDescent="0.25">
      <c r="A53" s="37" t="s">
        <v>50</v>
      </c>
      <c r="B53" s="34" t="s">
        <v>123</v>
      </c>
      <c r="C53" s="4">
        <f>MEDIAN(C2:C49)</f>
        <v>14973.5</v>
      </c>
      <c r="D53" s="10">
        <v>1420</v>
      </c>
      <c r="E53" s="10">
        <v>844</v>
      </c>
      <c r="F53" s="10">
        <v>2800</v>
      </c>
      <c r="G53" s="10">
        <v>161</v>
      </c>
      <c r="H53" s="10">
        <v>850.5</v>
      </c>
      <c r="I53" s="10">
        <v>659.5</v>
      </c>
      <c r="J53" s="13">
        <f>MEDIAN(J2:J49)</f>
        <v>0</v>
      </c>
      <c r="K53" s="13">
        <f>MEDIAN(K2:K49)</f>
        <v>0</v>
      </c>
      <c r="L53" s="10">
        <v>5592</v>
      </c>
      <c r="M53" s="19">
        <f>MEDIAN(M2:M49)</f>
        <v>0.40200794988828226</v>
      </c>
      <c r="N53" s="8"/>
    </row>
    <row r="54" spans="1:14" x14ac:dyDescent="0.2">
      <c r="B54" s="24" t="s">
        <v>123</v>
      </c>
    </row>
    <row r="55" spans="1:14" x14ac:dyDescent="0.2">
      <c r="B55" s="24" t="s">
        <v>123</v>
      </c>
    </row>
    <row r="56" spans="1:14" ht="12.75" x14ac:dyDescent="0.2">
      <c r="B56" s="30"/>
    </row>
    <row r="57" spans="1:14" ht="12.75" x14ac:dyDescent="0.2">
      <c r="B57" s="30"/>
    </row>
    <row r="58" spans="1:14" ht="12.75" x14ac:dyDescent="0.2">
      <c r="B58" s="30"/>
    </row>
    <row r="59" spans="1:14" ht="12.75" x14ac:dyDescent="0.2">
      <c r="B59" s="30"/>
    </row>
    <row r="60" spans="1:14" ht="12.75" x14ac:dyDescent="0.2">
      <c r="B60" s="30"/>
    </row>
    <row r="61" spans="1:14" ht="12.75" x14ac:dyDescent="0.2">
      <c r="B61" s="30"/>
    </row>
    <row r="62" spans="1:14" ht="12.75" x14ac:dyDescent="0.2">
      <c r="B62" s="30"/>
    </row>
    <row r="63" spans="1:14" ht="12.75" x14ac:dyDescent="0.2">
      <c r="B63" s="30"/>
    </row>
    <row r="64" spans="1:14" ht="12.75" x14ac:dyDescent="0.2">
      <c r="B64" s="30"/>
    </row>
    <row r="65" spans="2:2" ht="12.75" x14ac:dyDescent="0.2">
      <c r="B65" s="30"/>
    </row>
  </sheetData>
  <autoFilter ref="A1:M49">
    <sortState ref="A2:M49">
      <sortCondition ref="A1:A49"/>
    </sortState>
  </autoFilter>
  <pageMargins left="0.7" right="0.7" top="0.75" bottom="0.75" header="0.3" footer="0.3"/>
  <ignoredErrors>
    <ignoredError sqref="J5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5"/>
  <sheetViews>
    <sheetView workbookViewId="0">
      <pane ySplit="1" topLeftCell="A2" activePane="bottomLeft" state="frozen"/>
      <selection pane="bottomLeft"/>
    </sheetView>
  </sheetViews>
  <sheetFormatPr defaultRowHeight="15" x14ac:dyDescent="0.25"/>
  <cols>
    <col min="1" max="1" width="52.85546875" style="6" customWidth="1"/>
    <col min="2" max="2" width="18.85546875" style="31" customWidth="1"/>
    <col min="3" max="3" width="13.5703125" style="6" customWidth="1"/>
    <col min="4" max="4" width="13" style="6" customWidth="1"/>
    <col min="5" max="5" width="15.5703125" style="6" customWidth="1"/>
    <col min="6" max="16384" width="9.140625" style="6"/>
  </cols>
  <sheetData>
    <row r="1" spans="1:5" s="14" customFormat="1" ht="45" x14ac:dyDescent="0.25">
      <c r="A1" s="36" t="s">
        <v>0</v>
      </c>
      <c r="B1" s="36" t="s">
        <v>82</v>
      </c>
      <c r="C1" s="36" t="s">
        <v>51</v>
      </c>
      <c r="D1" s="36" t="s">
        <v>72</v>
      </c>
      <c r="E1" s="36" t="s">
        <v>71</v>
      </c>
    </row>
    <row r="2" spans="1:5" x14ac:dyDescent="0.25">
      <c r="A2" s="37" t="s">
        <v>1</v>
      </c>
      <c r="B2" s="34" t="s">
        <v>83</v>
      </c>
      <c r="C2" s="1">
        <v>3108</v>
      </c>
      <c r="D2" s="10">
        <v>684</v>
      </c>
      <c r="E2" s="19">
        <f>D2/C2</f>
        <v>0.22007722007722008</v>
      </c>
    </row>
    <row r="3" spans="1:5" x14ac:dyDescent="0.25">
      <c r="A3" s="37" t="s">
        <v>2</v>
      </c>
      <c r="B3" s="34" t="s">
        <v>84</v>
      </c>
      <c r="C3" s="1">
        <v>16310</v>
      </c>
      <c r="D3" s="10">
        <v>28249</v>
      </c>
      <c r="E3" s="19">
        <f t="shared" ref="E3:E51" si="0">D3/C3</f>
        <v>1.7320049049662785</v>
      </c>
    </row>
    <row r="4" spans="1:5" x14ac:dyDescent="0.25">
      <c r="A4" s="37" t="s">
        <v>3</v>
      </c>
      <c r="B4" s="34" t="s">
        <v>85</v>
      </c>
      <c r="C4" s="2">
        <v>3492</v>
      </c>
      <c r="D4" s="10">
        <v>8665</v>
      </c>
      <c r="E4" s="19">
        <f t="shared" si="0"/>
        <v>2.4813860252004583</v>
      </c>
    </row>
    <row r="5" spans="1:5" x14ac:dyDescent="0.25">
      <c r="A5" s="37" t="s">
        <v>4</v>
      </c>
      <c r="B5" s="34" t="s">
        <v>86</v>
      </c>
      <c r="C5" s="2">
        <v>19376</v>
      </c>
      <c r="D5" s="10">
        <v>1932</v>
      </c>
      <c r="E5" s="19">
        <f t="shared" si="0"/>
        <v>9.9710982658959543E-2</v>
      </c>
    </row>
    <row r="6" spans="1:5" x14ac:dyDescent="0.25">
      <c r="A6" s="37" t="s">
        <v>5</v>
      </c>
      <c r="B6" s="34" t="s">
        <v>87</v>
      </c>
      <c r="C6" s="3">
        <v>7708</v>
      </c>
      <c r="D6" s="10">
        <v>20</v>
      </c>
      <c r="E6" s="19">
        <f t="shared" si="0"/>
        <v>2.5947067981318111E-3</v>
      </c>
    </row>
    <row r="7" spans="1:5" x14ac:dyDescent="0.25">
      <c r="A7" s="37" t="s">
        <v>6</v>
      </c>
      <c r="B7" s="34" t="s">
        <v>88</v>
      </c>
      <c r="C7" s="2">
        <v>35014</v>
      </c>
      <c r="D7" s="10">
        <v>8135</v>
      </c>
      <c r="E7" s="19">
        <f t="shared" si="0"/>
        <v>0.23233563717370195</v>
      </c>
    </row>
    <row r="8" spans="1:5" x14ac:dyDescent="0.25">
      <c r="A8" s="37" t="s">
        <v>7</v>
      </c>
      <c r="B8" s="34" t="s">
        <v>89</v>
      </c>
      <c r="C8" s="2">
        <v>80387</v>
      </c>
      <c r="D8" s="10">
        <v>82888</v>
      </c>
      <c r="E8" s="19">
        <f t="shared" si="0"/>
        <v>1.0311119957207011</v>
      </c>
    </row>
    <row r="9" spans="1:5" x14ac:dyDescent="0.25">
      <c r="A9" s="37" t="s">
        <v>8</v>
      </c>
      <c r="B9" s="34" t="s">
        <v>90</v>
      </c>
      <c r="C9" s="2">
        <v>7827</v>
      </c>
      <c r="D9" s="10">
        <v>3970</v>
      </c>
      <c r="E9" s="19">
        <f t="shared" si="0"/>
        <v>0.50721860227417914</v>
      </c>
    </row>
    <row r="10" spans="1:5" x14ac:dyDescent="0.25">
      <c r="A10" s="37" t="s">
        <v>9</v>
      </c>
      <c r="B10" s="34" t="s">
        <v>91</v>
      </c>
      <c r="C10" s="1">
        <v>33506</v>
      </c>
      <c r="D10" s="10">
        <v>17716</v>
      </c>
      <c r="E10" s="19">
        <f t="shared" si="0"/>
        <v>0.52874112099325499</v>
      </c>
    </row>
    <row r="11" spans="1:5" x14ac:dyDescent="0.25">
      <c r="A11" s="37" t="s">
        <v>10</v>
      </c>
      <c r="B11" s="34" t="s">
        <v>92</v>
      </c>
      <c r="C11" s="1">
        <v>1090</v>
      </c>
      <c r="D11" s="10">
        <v>537</v>
      </c>
      <c r="E11" s="19">
        <f t="shared" si="0"/>
        <v>0.4926605504587156</v>
      </c>
    </row>
    <row r="12" spans="1:5" x14ac:dyDescent="0.25">
      <c r="A12" s="37" t="s">
        <v>11</v>
      </c>
      <c r="B12" s="34" t="s">
        <v>93</v>
      </c>
      <c r="C12" s="2">
        <v>13146</v>
      </c>
      <c r="D12" s="10">
        <v>13672</v>
      </c>
      <c r="E12" s="19">
        <f t="shared" si="0"/>
        <v>1.0400121710025862</v>
      </c>
    </row>
    <row r="13" spans="1:5" x14ac:dyDescent="0.25">
      <c r="A13" s="37" t="s">
        <v>12</v>
      </c>
      <c r="B13" s="34" t="s">
        <v>94</v>
      </c>
      <c r="C13" s="2">
        <v>47037</v>
      </c>
      <c r="D13" s="10">
        <v>13475</v>
      </c>
      <c r="E13" s="19">
        <f t="shared" si="0"/>
        <v>0.28647660352488469</v>
      </c>
    </row>
    <row r="14" spans="1:5" x14ac:dyDescent="0.25">
      <c r="A14" s="37" t="s">
        <v>13</v>
      </c>
      <c r="B14" s="34" t="s">
        <v>95</v>
      </c>
      <c r="C14" s="3">
        <v>7263</v>
      </c>
      <c r="D14" s="10">
        <v>1875</v>
      </c>
      <c r="E14" s="19">
        <f t="shared" si="0"/>
        <v>0.25815778603882694</v>
      </c>
    </row>
    <row r="15" spans="1:5" x14ac:dyDescent="0.25">
      <c r="A15" s="37" t="s">
        <v>14</v>
      </c>
      <c r="B15" s="34" t="s">
        <v>96</v>
      </c>
      <c r="C15" s="2">
        <v>15780</v>
      </c>
      <c r="D15" s="10">
        <v>2075</v>
      </c>
      <c r="E15" s="19">
        <f t="shared" si="0"/>
        <v>0.1314955640050697</v>
      </c>
    </row>
    <row r="16" spans="1:5" x14ac:dyDescent="0.25">
      <c r="A16" s="37" t="s">
        <v>15</v>
      </c>
      <c r="B16" s="34" t="s">
        <v>97</v>
      </c>
      <c r="C16" s="2">
        <v>6425</v>
      </c>
      <c r="D16" s="10">
        <v>500</v>
      </c>
      <c r="E16" s="19">
        <f t="shared" si="0"/>
        <v>7.7821011673151752E-2</v>
      </c>
    </row>
    <row r="17" spans="1:5" x14ac:dyDescent="0.25">
      <c r="A17" s="37" t="s">
        <v>16</v>
      </c>
      <c r="B17" s="34" t="s">
        <v>98</v>
      </c>
      <c r="C17" s="2">
        <v>10611</v>
      </c>
      <c r="D17" s="10">
        <v>3456</v>
      </c>
      <c r="E17" s="19">
        <f t="shared" si="0"/>
        <v>0.32569974554707382</v>
      </c>
    </row>
    <row r="18" spans="1:5" x14ac:dyDescent="0.25">
      <c r="A18" s="37" t="s">
        <v>17</v>
      </c>
      <c r="B18" s="34" t="s">
        <v>99</v>
      </c>
      <c r="C18" s="1">
        <v>4040</v>
      </c>
      <c r="D18" s="10">
        <v>2368</v>
      </c>
      <c r="E18" s="19">
        <f t="shared" si="0"/>
        <v>0.5861386138613861</v>
      </c>
    </row>
    <row r="19" spans="1:5" x14ac:dyDescent="0.25">
      <c r="A19" s="37" t="s">
        <v>18</v>
      </c>
      <c r="B19" s="34" t="s">
        <v>95</v>
      </c>
      <c r="C19" s="3">
        <v>14167</v>
      </c>
      <c r="D19" s="10">
        <v>23563</v>
      </c>
      <c r="E19" s="19">
        <f t="shared" si="0"/>
        <v>1.6632314533775676</v>
      </c>
    </row>
    <row r="20" spans="1:5" x14ac:dyDescent="0.25">
      <c r="A20" s="37" t="s">
        <v>19</v>
      </c>
      <c r="B20" s="34" t="s">
        <v>99</v>
      </c>
      <c r="C20" s="3">
        <v>5706</v>
      </c>
      <c r="D20" s="10">
        <v>0</v>
      </c>
      <c r="E20" s="19">
        <f t="shared" si="0"/>
        <v>0</v>
      </c>
    </row>
    <row r="21" spans="1:5" x14ac:dyDescent="0.25">
      <c r="A21" s="37" t="s">
        <v>20</v>
      </c>
      <c r="B21" s="34" t="s">
        <v>100</v>
      </c>
      <c r="C21" s="3">
        <v>4391</v>
      </c>
      <c r="D21" s="10">
        <v>687</v>
      </c>
      <c r="E21" s="19">
        <f t="shared" si="0"/>
        <v>0.15645638806649967</v>
      </c>
    </row>
    <row r="22" spans="1:5" x14ac:dyDescent="0.25">
      <c r="A22" s="37" t="s">
        <v>21</v>
      </c>
      <c r="B22" s="34" t="s">
        <v>101</v>
      </c>
      <c r="C22" s="2">
        <v>1051</v>
      </c>
      <c r="D22" s="10">
        <v>821</v>
      </c>
      <c r="E22" s="19">
        <f t="shared" si="0"/>
        <v>0.7811607992388202</v>
      </c>
    </row>
    <row r="23" spans="1:5" x14ac:dyDescent="0.25">
      <c r="A23" s="37" t="s">
        <v>22</v>
      </c>
      <c r="B23" s="34" t="s">
        <v>102</v>
      </c>
      <c r="C23" s="1">
        <v>5405</v>
      </c>
      <c r="D23" s="10">
        <v>6402</v>
      </c>
      <c r="E23" s="19">
        <f t="shared" si="0"/>
        <v>1.184458834412581</v>
      </c>
    </row>
    <row r="24" spans="1:5" x14ac:dyDescent="0.25">
      <c r="A24" s="37" t="s">
        <v>23</v>
      </c>
      <c r="B24" s="34" t="s">
        <v>103</v>
      </c>
      <c r="C24" s="2">
        <v>14055</v>
      </c>
      <c r="D24" s="10">
        <v>3260</v>
      </c>
      <c r="E24" s="19">
        <f t="shared" si="0"/>
        <v>0.23194592671647102</v>
      </c>
    </row>
    <row r="25" spans="1:5" x14ac:dyDescent="0.25">
      <c r="A25" s="37" t="s">
        <v>24</v>
      </c>
      <c r="B25" s="34" t="s">
        <v>83</v>
      </c>
      <c r="C25" s="1">
        <v>5080</v>
      </c>
      <c r="D25" s="10">
        <v>19971</v>
      </c>
      <c r="E25" s="19">
        <f t="shared" si="0"/>
        <v>3.9312992125984252</v>
      </c>
    </row>
    <row r="26" spans="1:5" x14ac:dyDescent="0.25">
      <c r="A26" s="37" t="s">
        <v>25</v>
      </c>
      <c r="B26" s="34" t="s">
        <v>104</v>
      </c>
      <c r="C26" s="2">
        <v>4606</v>
      </c>
      <c r="D26" s="10">
        <v>416</v>
      </c>
      <c r="E26" s="19">
        <f t="shared" si="0"/>
        <v>9.0316977854971781E-2</v>
      </c>
    </row>
    <row r="27" spans="1:5" x14ac:dyDescent="0.25">
      <c r="A27" s="37" t="s">
        <v>26</v>
      </c>
      <c r="B27" s="34" t="s">
        <v>105</v>
      </c>
      <c r="C27" s="1">
        <v>21105</v>
      </c>
      <c r="D27" s="10">
        <v>5484</v>
      </c>
      <c r="E27" s="19">
        <f t="shared" si="0"/>
        <v>0.25984363894811657</v>
      </c>
    </row>
    <row r="28" spans="1:5" x14ac:dyDescent="0.25">
      <c r="A28" s="37" t="s">
        <v>27</v>
      </c>
      <c r="B28" s="34" t="s">
        <v>106</v>
      </c>
      <c r="C28" s="2">
        <v>6135</v>
      </c>
      <c r="D28" s="10">
        <v>1786</v>
      </c>
      <c r="E28" s="19">
        <f t="shared" si="0"/>
        <v>0.29111654441727791</v>
      </c>
    </row>
    <row r="29" spans="1:5" x14ac:dyDescent="0.25">
      <c r="A29" s="37" t="s">
        <v>28</v>
      </c>
      <c r="B29" s="34" t="s">
        <v>107</v>
      </c>
      <c r="C29" s="2">
        <v>28769</v>
      </c>
      <c r="D29" s="10">
        <v>3491</v>
      </c>
      <c r="E29" s="19">
        <f t="shared" si="0"/>
        <v>0.12134589314887552</v>
      </c>
    </row>
    <row r="30" spans="1:5" x14ac:dyDescent="0.25">
      <c r="A30" s="37" t="s">
        <v>29</v>
      </c>
      <c r="B30" s="34" t="s">
        <v>108</v>
      </c>
      <c r="C30" s="2">
        <v>15868</v>
      </c>
      <c r="D30" s="10">
        <v>69813</v>
      </c>
      <c r="E30" s="19">
        <f t="shared" si="0"/>
        <v>4.3996092765313843</v>
      </c>
    </row>
    <row r="31" spans="1:5" x14ac:dyDescent="0.25">
      <c r="A31" s="37" t="s">
        <v>30</v>
      </c>
      <c r="B31" s="34" t="s">
        <v>109</v>
      </c>
      <c r="C31" s="2">
        <v>16150</v>
      </c>
      <c r="D31" s="10">
        <v>8232</v>
      </c>
      <c r="E31" s="19">
        <f t="shared" si="0"/>
        <v>0.50972136222910214</v>
      </c>
    </row>
    <row r="32" spans="1:5" x14ac:dyDescent="0.25">
      <c r="A32" s="37" t="s">
        <v>31</v>
      </c>
      <c r="B32" s="34" t="s">
        <v>110</v>
      </c>
      <c r="C32" s="1">
        <v>24672</v>
      </c>
      <c r="D32" s="10">
        <v>9098</v>
      </c>
      <c r="E32" s="19">
        <f t="shared" si="0"/>
        <v>0.36875810635538264</v>
      </c>
    </row>
    <row r="33" spans="1:5" x14ac:dyDescent="0.25">
      <c r="A33" s="37" t="s">
        <v>32</v>
      </c>
      <c r="B33" s="34" t="s">
        <v>92</v>
      </c>
      <c r="C33" s="2">
        <v>24487</v>
      </c>
      <c r="D33" s="10">
        <v>37544</v>
      </c>
      <c r="E33" s="19">
        <f t="shared" si="0"/>
        <v>1.5332217094784988</v>
      </c>
    </row>
    <row r="34" spans="1:5" x14ac:dyDescent="0.25">
      <c r="A34" s="37" t="s">
        <v>33</v>
      </c>
      <c r="B34" s="34" t="s">
        <v>111</v>
      </c>
      <c r="C34" s="2">
        <v>32078</v>
      </c>
      <c r="D34" s="10">
        <v>46547</v>
      </c>
      <c r="E34" s="19">
        <f t="shared" si="0"/>
        <v>1.45105679905231</v>
      </c>
    </row>
    <row r="35" spans="1:5" x14ac:dyDescent="0.25">
      <c r="A35" s="37" t="s">
        <v>34</v>
      </c>
      <c r="B35" s="34" t="s">
        <v>100</v>
      </c>
      <c r="C35" s="3">
        <v>5938</v>
      </c>
      <c r="D35" s="10">
        <v>494</v>
      </c>
      <c r="E35" s="19">
        <f t="shared" si="0"/>
        <v>8.319299427416639E-2</v>
      </c>
    </row>
    <row r="36" spans="1:5" x14ac:dyDescent="0.25">
      <c r="A36" s="37" t="s">
        <v>35</v>
      </c>
      <c r="B36" s="34" t="s">
        <v>112</v>
      </c>
      <c r="C36" s="2">
        <v>11967</v>
      </c>
      <c r="D36" s="10">
        <v>1008</v>
      </c>
      <c r="E36" s="19">
        <f t="shared" si="0"/>
        <v>8.423163700175483E-2</v>
      </c>
    </row>
    <row r="37" spans="1:5" x14ac:dyDescent="0.25">
      <c r="A37" s="37" t="s">
        <v>36</v>
      </c>
      <c r="B37" s="34" t="s">
        <v>113</v>
      </c>
      <c r="C37" s="3">
        <v>1900</v>
      </c>
      <c r="D37" s="10">
        <v>3660</v>
      </c>
      <c r="E37" s="19">
        <f t="shared" si="0"/>
        <v>1.9263157894736842</v>
      </c>
    </row>
    <row r="38" spans="1:5" x14ac:dyDescent="0.25">
      <c r="A38" s="37" t="s">
        <v>37</v>
      </c>
      <c r="B38" s="34" t="s">
        <v>114</v>
      </c>
      <c r="C38" s="2">
        <v>71148</v>
      </c>
      <c r="D38" s="10">
        <v>15782</v>
      </c>
      <c r="E38" s="19">
        <f t="shared" si="0"/>
        <v>0.22181930623489066</v>
      </c>
    </row>
    <row r="39" spans="1:5" x14ac:dyDescent="0.25">
      <c r="A39" s="37" t="s">
        <v>38</v>
      </c>
      <c r="B39" s="34" t="s">
        <v>115</v>
      </c>
      <c r="C39" s="3">
        <v>2544</v>
      </c>
      <c r="D39" s="10">
        <v>450</v>
      </c>
      <c r="E39" s="19">
        <f t="shared" si="0"/>
        <v>0.17688679245283018</v>
      </c>
    </row>
    <row r="40" spans="1:5" x14ac:dyDescent="0.25">
      <c r="A40" s="37" t="s">
        <v>39</v>
      </c>
      <c r="B40" s="34" t="s">
        <v>116</v>
      </c>
      <c r="C40" s="2">
        <v>17389</v>
      </c>
      <c r="D40" s="10">
        <v>2728</v>
      </c>
      <c r="E40" s="19">
        <f t="shared" si="0"/>
        <v>0.1568807867042383</v>
      </c>
    </row>
    <row r="41" spans="1:5" x14ac:dyDescent="0.25">
      <c r="A41" s="37" t="s">
        <v>40</v>
      </c>
      <c r="B41" s="34" t="s">
        <v>117</v>
      </c>
      <c r="C41" s="3">
        <v>129613</v>
      </c>
      <c r="D41" s="10">
        <v>59915</v>
      </c>
      <c r="E41" s="19">
        <f t="shared" si="0"/>
        <v>0.46226073001936535</v>
      </c>
    </row>
    <row r="42" spans="1:5" x14ac:dyDescent="0.25">
      <c r="A42" s="37" t="s">
        <v>41</v>
      </c>
      <c r="B42" s="34" t="s">
        <v>117</v>
      </c>
      <c r="C42" s="3">
        <v>48429</v>
      </c>
      <c r="D42" s="10">
        <v>26937</v>
      </c>
      <c r="E42" s="19">
        <f t="shared" si="0"/>
        <v>0.55621631666976401</v>
      </c>
    </row>
    <row r="43" spans="1:5" x14ac:dyDescent="0.25">
      <c r="A43" s="37" t="s">
        <v>42</v>
      </c>
      <c r="B43" s="34" t="s">
        <v>118</v>
      </c>
      <c r="C43" s="2">
        <v>22954</v>
      </c>
      <c r="D43" s="10">
        <v>3891</v>
      </c>
      <c r="E43" s="19">
        <f t="shared" si="0"/>
        <v>0.16951293892132091</v>
      </c>
    </row>
    <row r="44" spans="1:5" x14ac:dyDescent="0.25">
      <c r="A44" s="37" t="s">
        <v>43</v>
      </c>
      <c r="B44" s="34" t="s">
        <v>119</v>
      </c>
      <c r="C44" s="2">
        <v>30639</v>
      </c>
      <c r="D44" s="10">
        <v>26158</v>
      </c>
      <c r="E44" s="19">
        <f t="shared" si="0"/>
        <v>0.85374849048598189</v>
      </c>
    </row>
    <row r="45" spans="1:5" x14ac:dyDescent="0.25">
      <c r="A45" s="37" t="s">
        <v>44</v>
      </c>
      <c r="B45" s="34" t="s">
        <v>115</v>
      </c>
      <c r="C45" s="2">
        <v>80128</v>
      </c>
      <c r="D45" s="10">
        <v>37336</v>
      </c>
      <c r="E45" s="19">
        <f t="shared" si="0"/>
        <v>0.46595447284345048</v>
      </c>
    </row>
    <row r="46" spans="1:5" x14ac:dyDescent="0.25">
      <c r="A46" s="37" t="s">
        <v>45</v>
      </c>
      <c r="B46" s="34" t="s">
        <v>120</v>
      </c>
      <c r="C46" s="2">
        <v>29191</v>
      </c>
      <c r="D46" s="10">
        <v>6172</v>
      </c>
      <c r="E46" s="19">
        <f t="shared" si="0"/>
        <v>0.21143503134527766</v>
      </c>
    </row>
    <row r="47" spans="1:5" x14ac:dyDescent="0.25">
      <c r="A47" s="37" t="s">
        <v>46</v>
      </c>
      <c r="B47" s="34" t="s">
        <v>121</v>
      </c>
      <c r="C47" s="2">
        <v>28074</v>
      </c>
      <c r="D47" s="10">
        <v>53344</v>
      </c>
      <c r="E47" s="19">
        <f t="shared" si="0"/>
        <v>1.9001211084989671</v>
      </c>
    </row>
    <row r="48" spans="1:5" x14ac:dyDescent="0.25">
      <c r="A48" s="37" t="s">
        <v>47</v>
      </c>
      <c r="B48" s="34" t="s">
        <v>92</v>
      </c>
      <c r="C48" s="3">
        <v>908</v>
      </c>
      <c r="D48" s="10">
        <v>1413</v>
      </c>
      <c r="E48" s="19">
        <f t="shared" si="0"/>
        <v>1.5561674008810573</v>
      </c>
    </row>
    <row r="49" spans="1:5" x14ac:dyDescent="0.25">
      <c r="A49" s="37" t="s">
        <v>48</v>
      </c>
      <c r="B49" s="34" t="s">
        <v>122</v>
      </c>
      <c r="C49" s="3">
        <v>41186</v>
      </c>
      <c r="D49" s="10">
        <v>14911</v>
      </c>
      <c r="E49" s="19">
        <f t="shared" si="0"/>
        <v>0.36204049919875686</v>
      </c>
    </row>
    <row r="50" spans="1:5" x14ac:dyDescent="0.25">
      <c r="A50" s="37"/>
      <c r="B50" s="34"/>
      <c r="C50" s="3"/>
      <c r="D50" s="35"/>
      <c r="E50" s="19"/>
    </row>
    <row r="51" spans="1:5" x14ac:dyDescent="0.25">
      <c r="A51" s="37" t="s">
        <v>49</v>
      </c>
      <c r="B51" s="34" t="s">
        <v>123</v>
      </c>
      <c r="C51" s="4">
        <f>SUM(C2:C49)</f>
        <v>1057853</v>
      </c>
      <c r="D51" s="4">
        <f>SUM(D2:D49)</f>
        <v>681531</v>
      </c>
      <c r="E51" s="19">
        <f t="shared" si="0"/>
        <v>0.6442587013507548</v>
      </c>
    </row>
    <row r="52" spans="1:5" x14ac:dyDescent="0.25">
      <c r="A52" s="37" t="s">
        <v>139</v>
      </c>
      <c r="B52" s="34" t="s">
        <v>123</v>
      </c>
      <c r="C52" s="4">
        <f>AVERAGE(C2:C49)</f>
        <v>22038.604166666668</v>
      </c>
      <c r="D52" s="10">
        <f>AVERAGE(D2:D49)</f>
        <v>14198.5625</v>
      </c>
      <c r="E52" s="19">
        <f>AVERAGE(E2:E49)</f>
        <v>0.75404105123763265</v>
      </c>
    </row>
    <row r="53" spans="1:5" x14ac:dyDescent="0.25">
      <c r="A53" s="37" t="s">
        <v>50</v>
      </c>
      <c r="B53" s="34" t="s">
        <v>123</v>
      </c>
      <c r="C53" s="4">
        <f>MEDIAN(C2:C49)</f>
        <v>14973.5</v>
      </c>
      <c r="D53" s="10">
        <f>MEDIAN(D2:D49)</f>
        <v>4727</v>
      </c>
      <c r="E53" s="19">
        <f>MEDIAN(E2:E49)</f>
        <v>0.36539930277706978</v>
      </c>
    </row>
    <row r="54" spans="1:5" x14ac:dyDescent="0.2">
      <c r="B54" s="24" t="s">
        <v>123</v>
      </c>
    </row>
    <row r="55" spans="1:5" x14ac:dyDescent="0.2">
      <c r="B55" s="24" t="s">
        <v>123</v>
      </c>
    </row>
    <row r="56" spans="1:5" ht="12.75" x14ac:dyDescent="0.2">
      <c r="B56" s="18"/>
    </row>
    <row r="57" spans="1:5" ht="12.75" x14ac:dyDescent="0.2">
      <c r="B57" s="30"/>
    </row>
    <row r="58" spans="1:5" ht="12.75" x14ac:dyDescent="0.2">
      <c r="B58" s="30"/>
    </row>
    <row r="59" spans="1:5" ht="12.75" x14ac:dyDescent="0.2">
      <c r="B59" s="30"/>
    </row>
    <row r="60" spans="1:5" ht="12.75" x14ac:dyDescent="0.2">
      <c r="B60" s="30"/>
    </row>
    <row r="61" spans="1:5" ht="12.75" x14ac:dyDescent="0.2">
      <c r="B61" s="30"/>
    </row>
    <row r="62" spans="1:5" ht="12.75" x14ac:dyDescent="0.2">
      <c r="B62" s="30"/>
    </row>
    <row r="63" spans="1:5" ht="12.75" x14ac:dyDescent="0.2">
      <c r="B63" s="30"/>
    </row>
    <row r="64" spans="1:5" ht="12.75" x14ac:dyDescent="0.2">
      <c r="B64" s="30"/>
    </row>
    <row r="65" spans="2:2" ht="12.75" x14ac:dyDescent="0.2">
      <c r="B65" s="30"/>
    </row>
  </sheetData>
  <autoFilter ref="A1:E4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5"/>
  <sheetViews>
    <sheetView workbookViewId="0">
      <pane ySplit="1" topLeftCell="A2" activePane="bottomLeft" state="frozen"/>
      <selection pane="bottomLeft"/>
    </sheetView>
  </sheetViews>
  <sheetFormatPr defaultRowHeight="15" x14ac:dyDescent="0.25"/>
  <cols>
    <col min="1" max="1" width="53.7109375" style="8" customWidth="1"/>
    <col min="2" max="2" width="18.85546875" style="31" customWidth="1"/>
    <col min="3" max="3" width="10.7109375" style="8" customWidth="1"/>
    <col min="4" max="4" width="19" style="8" customWidth="1"/>
    <col min="5" max="5" width="14.85546875" style="8" customWidth="1"/>
    <col min="6" max="16384" width="9.140625" style="8"/>
  </cols>
  <sheetData>
    <row r="1" spans="1:5" s="9" customFormat="1" ht="45" x14ac:dyDescent="0.25">
      <c r="A1" s="36" t="s">
        <v>0</v>
      </c>
      <c r="B1" s="36" t="s">
        <v>82</v>
      </c>
      <c r="C1" s="36" t="s">
        <v>51</v>
      </c>
      <c r="D1" s="36" t="s">
        <v>73</v>
      </c>
      <c r="E1" s="36" t="s">
        <v>74</v>
      </c>
    </row>
    <row r="2" spans="1:5" x14ac:dyDescent="0.25">
      <c r="A2" s="37" t="s">
        <v>1</v>
      </c>
      <c r="B2" s="34" t="s">
        <v>83</v>
      </c>
      <c r="C2" s="1">
        <v>3108</v>
      </c>
      <c r="D2" s="10">
        <v>2159</v>
      </c>
      <c r="E2" s="15">
        <f>D2/C2</f>
        <v>0.69465894465894462</v>
      </c>
    </row>
    <row r="3" spans="1:5" x14ac:dyDescent="0.25">
      <c r="A3" s="37" t="s">
        <v>2</v>
      </c>
      <c r="B3" s="34" t="s">
        <v>84</v>
      </c>
      <c r="C3" s="1">
        <v>16310</v>
      </c>
      <c r="D3" s="10">
        <v>19756</v>
      </c>
      <c r="E3" s="15">
        <f t="shared" ref="E3:E51" si="0">D3/C3</f>
        <v>1.2112814224402206</v>
      </c>
    </row>
    <row r="4" spans="1:5" x14ac:dyDescent="0.25">
      <c r="A4" s="37" t="s">
        <v>3</v>
      </c>
      <c r="B4" s="34" t="s">
        <v>85</v>
      </c>
      <c r="C4" s="2">
        <v>3492</v>
      </c>
      <c r="D4" s="10">
        <v>5210</v>
      </c>
      <c r="E4" s="15">
        <f t="shared" si="0"/>
        <v>1.4919816723940436</v>
      </c>
    </row>
    <row r="5" spans="1:5" x14ac:dyDescent="0.25">
      <c r="A5" s="37" t="s">
        <v>4</v>
      </c>
      <c r="B5" s="34" t="s">
        <v>86</v>
      </c>
      <c r="C5" s="2">
        <v>19376</v>
      </c>
      <c r="D5" s="10">
        <v>15195</v>
      </c>
      <c r="E5" s="15">
        <f t="shared" si="0"/>
        <v>0.7842175887696119</v>
      </c>
    </row>
    <row r="6" spans="1:5" x14ac:dyDescent="0.25">
      <c r="A6" s="37" t="s">
        <v>5</v>
      </c>
      <c r="B6" s="34" t="s">
        <v>87</v>
      </c>
      <c r="C6" s="3">
        <v>7708</v>
      </c>
      <c r="D6" s="10">
        <v>2937</v>
      </c>
      <c r="E6" s="15">
        <f t="shared" si="0"/>
        <v>0.38103269330565648</v>
      </c>
    </row>
    <row r="7" spans="1:5" x14ac:dyDescent="0.25">
      <c r="A7" s="37" t="s">
        <v>6</v>
      </c>
      <c r="B7" s="34" t="s">
        <v>88</v>
      </c>
      <c r="C7" s="2">
        <v>35014</v>
      </c>
      <c r="D7" s="10">
        <v>17280</v>
      </c>
      <c r="E7" s="15">
        <f t="shared" si="0"/>
        <v>0.49351687896270063</v>
      </c>
    </row>
    <row r="8" spans="1:5" x14ac:dyDescent="0.25">
      <c r="A8" s="37" t="s">
        <v>7</v>
      </c>
      <c r="B8" s="34" t="s">
        <v>89</v>
      </c>
      <c r="C8" s="2">
        <v>80387</v>
      </c>
      <c r="D8" s="10">
        <v>84984</v>
      </c>
      <c r="E8" s="15">
        <f t="shared" si="0"/>
        <v>1.0571858633858708</v>
      </c>
    </row>
    <row r="9" spans="1:5" x14ac:dyDescent="0.25">
      <c r="A9" s="37" t="s">
        <v>8</v>
      </c>
      <c r="B9" s="34" t="s">
        <v>90</v>
      </c>
      <c r="C9" s="2">
        <v>7827</v>
      </c>
      <c r="D9" s="10">
        <v>7855</v>
      </c>
      <c r="E9" s="15">
        <f t="shared" si="0"/>
        <v>1.0035773604190623</v>
      </c>
    </row>
    <row r="10" spans="1:5" x14ac:dyDescent="0.25">
      <c r="A10" s="37" t="s">
        <v>9</v>
      </c>
      <c r="B10" s="34" t="s">
        <v>91</v>
      </c>
      <c r="C10" s="1">
        <v>33506</v>
      </c>
      <c r="D10" s="10">
        <v>24831</v>
      </c>
      <c r="E10" s="15">
        <f t="shared" si="0"/>
        <v>0.74109114785411567</v>
      </c>
    </row>
    <row r="11" spans="1:5" x14ac:dyDescent="0.25">
      <c r="A11" s="37" t="s">
        <v>10</v>
      </c>
      <c r="B11" s="34" t="s">
        <v>92</v>
      </c>
      <c r="C11" s="1">
        <v>1090</v>
      </c>
      <c r="D11" s="10">
        <v>845</v>
      </c>
      <c r="E11" s="15">
        <f t="shared" si="0"/>
        <v>0.77522935779816515</v>
      </c>
    </row>
    <row r="12" spans="1:5" x14ac:dyDescent="0.25">
      <c r="A12" s="37" t="s">
        <v>11</v>
      </c>
      <c r="B12" s="34" t="s">
        <v>93</v>
      </c>
      <c r="C12" s="2">
        <v>13146</v>
      </c>
      <c r="D12" s="10">
        <v>49630</v>
      </c>
      <c r="E12" s="15">
        <f t="shared" si="0"/>
        <v>3.7752928647497339</v>
      </c>
    </row>
    <row r="13" spans="1:5" x14ac:dyDescent="0.25">
      <c r="A13" s="37" t="s">
        <v>12</v>
      </c>
      <c r="B13" s="34" t="s">
        <v>94</v>
      </c>
      <c r="C13" s="2">
        <v>47037</v>
      </c>
      <c r="D13" s="10">
        <v>49759</v>
      </c>
      <c r="E13" s="15">
        <f t="shared" si="0"/>
        <v>1.0578693369049896</v>
      </c>
    </row>
    <row r="14" spans="1:5" x14ac:dyDescent="0.25">
      <c r="A14" s="37" t="s">
        <v>13</v>
      </c>
      <c r="B14" s="34" t="s">
        <v>95</v>
      </c>
      <c r="C14" s="3">
        <v>7263</v>
      </c>
      <c r="D14" s="10">
        <v>23766</v>
      </c>
      <c r="E14" s="15">
        <f t="shared" si="0"/>
        <v>3.2722015695993392</v>
      </c>
    </row>
    <row r="15" spans="1:5" x14ac:dyDescent="0.25">
      <c r="A15" s="37" t="s">
        <v>14</v>
      </c>
      <c r="B15" s="34" t="s">
        <v>96</v>
      </c>
      <c r="C15" s="2">
        <v>15780</v>
      </c>
      <c r="D15" s="10">
        <v>5942</v>
      </c>
      <c r="E15" s="15">
        <f t="shared" si="0"/>
        <v>0.37655259822560205</v>
      </c>
    </row>
    <row r="16" spans="1:5" x14ac:dyDescent="0.25">
      <c r="A16" s="37" t="s">
        <v>15</v>
      </c>
      <c r="B16" s="34" t="s">
        <v>97</v>
      </c>
      <c r="C16" s="2">
        <v>6425</v>
      </c>
      <c r="D16" s="10">
        <v>2087</v>
      </c>
      <c r="E16" s="15">
        <f t="shared" si="0"/>
        <v>0.32482490272373543</v>
      </c>
    </row>
    <row r="17" spans="1:5" x14ac:dyDescent="0.25">
      <c r="A17" s="37" t="s">
        <v>16</v>
      </c>
      <c r="B17" s="34" t="s">
        <v>98</v>
      </c>
      <c r="C17" s="2">
        <v>10611</v>
      </c>
      <c r="D17" s="10">
        <v>8478</v>
      </c>
      <c r="E17" s="15">
        <f t="shared" si="0"/>
        <v>0.79898218829516543</v>
      </c>
    </row>
    <row r="18" spans="1:5" x14ac:dyDescent="0.25">
      <c r="A18" s="37" t="s">
        <v>17</v>
      </c>
      <c r="B18" s="34" t="s">
        <v>99</v>
      </c>
      <c r="C18" s="1">
        <v>4040</v>
      </c>
      <c r="D18" s="10">
        <v>4576</v>
      </c>
      <c r="E18" s="15">
        <f t="shared" si="0"/>
        <v>1.1326732673267326</v>
      </c>
    </row>
    <row r="19" spans="1:5" x14ac:dyDescent="0.25">
      <c r="A19" s="37" t="s">
        <v>18</v>
      </c>
      <c r="B19" s="34" t="s">
        <v>95</v>
      </c>
      <c r="C19" s="3">
        <v>14167</v>
      </c>
      <c r="D19" s="10">
        <v>13478</v>
      </c>
      <c r="E19" s="15">
        <f t="shared" si="0"/>
        <v>0.95136585021528908</v>
      </c>
    </row>
    <row r="20" spans="1:5" x14ac:dyDescent="0.25">
      <c r="A20" s="37" t="s">
        <v>19</v>
      </c>
      <c r="B20" s="34" t="s">
        <v>99</v>
      </c>
      <c r="C20" s="3">
        <v>5706</v>
      </c>
      <c r="D20" s="10">
        <v>2500</v>
      </c>
      <c r="E20" s="15">
        <f t="shared" si="0"/>
        <v>0.43813529617946023</v>
      </c>
    </row>
    <row r="21" spans="1:5" x14ac:dyDescent="0.25">
      <c r="A21" s="37" t="s">
        <v>20</v>
      </c>
      <c r="B21" s="34" t="s">
        <v>100</v>
      </c>
      <c r="C21" s="3">
        <v>4391</v>
      </c>
      <c r="D21" s="10">
        <v>3434</v>
      </c>
      <c r="E21" s="15">
        <f t="shared" si="0"/>
        <v>0.78205420177636076</v>
      </c>
    </row>
    <row r="22" spans="1:5" x14ac:dyDescent="0.25">
      <c r="A22" s="37" t="s">
        <v>21</v>
      </c>
      <c r="B22" s="34" t="s">
        <v>101</v>
      </c>
      <c r="C22" s="2">
        <v>1051</v>
      </c>
      <c r="D22" s="10">
        <v>8029</v>
      </c>
      <c r="E22" s="15">
        <f t="shared" si="0"/>
        <v>7.6393910561370122</v>
      </c>
    </row>
    <row r="23" spans="1:5" x14ac:dyDescent="0.25">
      <c r="A23" s="37" t="s">
        <v>22</v>
      </c>
      <c r="B23" s="34" t="s">
        <v>102</v>
      </c>
      <c r="C23" s="1">
        <v>5405</v>
      </c>
      <c r="D23" s="10">
        <v>20000</v>
      </c>
      <c r="E23" s="15">
        <f t="shared" si="0"/>
        <v>3.700277520814061</v>
      </c>
    </row>
    <row r="24" spans="1:5" x14ac:dyDescent="0.25">
      <c r="A24" s="37" t="s">
        <v>23</v>
      </c>
      <c r="B24" s="34" t="s">
        <v>103</v>
      </c>
      <c r="C24" s="2">
        <v>14055</v>
      </c>
      <c r="D24" s="10">
        <v>11274</v>
      </c>
      <c r="E24" s="15">
        <f t="shared" si="0"/>
        <v>0.8021344717182497</v>
      </c>
    </row>
    <row r="25" spans="1:5" x14ac:dyDescent="0.25">
      <c r="A25" s="37" t="s">
        <v>24</v>
      </c>
      <c r="B25" s="34" t="s">
        <v>83</v>
      </c>
      <c r="C25" s="1">
        <v>5080</v>
      </c>
      <c r="D25" s="10">
        <v>2747</v>
      </c>
      <c r="E25" s="15">
        <f t="shared" si="0"/>
        <v>0.54074803149606299</v>
      </c>
    </row>
    <row r="26" spans="1:5" x14ac:dyDescent="0.25">
      <c r="A26" s="37" t="s">
        <v>25</v>
      </c>
      <c r="B26" s="34" t="s">
        <v>104</v>
      </c>
      <c r="C26" s="2">
        <v>4606</v>
      </c>
      <c r="D26" s="10">
        <v>1501</v>
      </c>
      <c r="E26" s="15">
        <f t="shared" si="0"/>
        <v>0.32587928788536691</v>
      </c>
    </row>
    <row r="27" spans="1:5" x14ac:dyDescent="0.25">
      <c r="A27" s="37" t="s">
        <v>26</v>
      </c>
      <c r="B27" s="34" t="s">
        <v>105</v>
      </c>
      <c r="C27" s="1">
        <v>21105</v>
      </c>
      <c r="D27" s="10">
        <v>110855</v>
      </c>
      <c r="E27" s="15">
        <f t="shared" si="0"/>
        <v>5.2525467898602223</v>
      </c>
    </row>
    <row r="28" spans="1:5" x14ac:dyDescent="0.25">
      <c r="A28" s="37" t="s">
        <v>27</v>
      </c>
      <c r="B28" s="34" t="s">
        <v>106</v>
      </c>
      <c r="C28" s="2">
        <v>6135</v>
      </c>
      <c r="D28" s="10">
        <v>4536</v>
      </c>
      <c r="E28" s="15">
        <f t="shared" si="0"/>
        <v>0.73936430317848412</v>
      </c>
    </row>
    <row r="29" spans="1:5" x14ac:dyDescent="0.25">
      <c r="A29" s="37" t="s">
        <v>28</v>
      </c>
      <c r="B29" s="34" t="s">
        <v>107</v>
      </c>
      <c r="C29" s="2">
        <v>28769</v>
      </c>
      <c r="D29" s="10">
        <v>15270</v>
      </c>
      <c r="E29" s="15">
        <f t="shared" si="0"/>
        <v>0.53077965866036358</v>
      </c>
    </row>
    <row r="30" spans="1:5" x14ac:dyDescent="0.25">
      <c r="A30" s="37" t="s">
        <v>29</v>
      </c>
      <c r="B30" s="34" t="s">
        <v>108</v>
      </c>
      <c r="C30" s="2">
        <v>15868</v>
      </c>
      <c r="D30" s="10">
        <v>15568</v>
      </c>
      <c r="E30" s="15">
        <f t="shared" si="0"/>
        <v>0.98109402571212501</v>
      </c>
    </row>
    <row r="31" spans="1:5" x14ac:dyDescent="0.25">
      <c r="A31" s="37" t="s">
        <v>30</v>
      </c>
      <c r="B31" s="34" t="s">
        <v>109</v>
      </c>
      <c r="C31" s="2">
        <v>16150</v>
      </c>
      <c r="D31" s="10">
        <v>18809</v>
      </c>
      <c r="E31" s="15">
        <f t="shared" si="0"/>
        <v>1.1646439628482972</v>
      </c>
    </row>
    <row r="32" spans="1:5" x14ac:dyDescent="0.25">
      <c r="A32" s="37" t="s">
        <v>31</v>
      </c>
      <c r="B32" s="34" t="s">
        <v>110</v>
      </c>
      <c r="C32" s="1">
        <v>24672</v>
      </c>
      <c r="D32" s="10">
        <v>36644</v>
      </c>
      <c r="E32" s="15">
        <f t="shared" si="0"/>
        <v>1.4852464332036317</v>
      </c>
    </row>
    <row r="33" spans="1:5" x14ac:dyDescent="0.25">
      <c r="A33" s="37" t="s">
        <v>32</v>
      </c>
      <c r="B33" s="34" t="s">
        <v>92</v>
      </c>
      <c r="C33" s="2">
        <v>24487</v>
      </c>
      <c r="D33" s="10">
        <v>25765</v>
      </c>
      <c r="E33" s="15">
        <f t="shared" si="0"/>
        <v>1.0521909584677585</v>
      </c>
    </row>
    <row r="34" spans="1:5" x14ac:dyDescent="0.25">
      <c r="A34" s="37" t="s">
        <v>33</v>
      </c>
      <c r="B34" s="34" t="s">
        <v>111</v>
      </c>
      <c r="C34" s="2">
        <v>32078</v>
      </c>
      <c r="D34" s="10">
        <v>61383</v>
      </c>
      <c r="E34" s="15">
        <f t="shared" si="0"/>
        <v>1.9135544610013093</v>
      </c>
    </row>
    <row r="35" spans="1:5" x14ac:dyDescent="0.25">
      <c r="A35" s="37" t="s">
        <v>34</v>
      </c>
      <c r="B35" s="34" t="s">
        <v>100</v>
      </c>
      <c r="C35" s="3">
        <v>5938</v>
      </c>
      <c r="D35" s="10">
        <v>4477</v>
      </c>
      <c r="E35" s="15">
        <f t="shared" si="0"/>
        <v>0.7539575614685079</v>
      </c>
    </row>
    <row r="36" spans="1:5" x14ac:dyDescent="0.25">
      <c r="A36" s="37" t="s">
        <v>35</v>
      </c>
      <c r="B36" s="34" t="s">
        <v>112</v>
      </c>
      <c r="C36" s="2">
        <v>11967</v>
      </c>
      <c r="D36" s="10">
        <v>5689</v>
      </c>
      <c r="E36" s="15">
        <f t="shared" si="0"/>
        <v>0.4753906576418484</v>
      </c>
    </row>
    <row r="37" spans="1:5" x14ac:dyDescent="0.25">
      <c r="A37" s="37" t="s">
        <v>36</v>
      </c>
      <c r="B37" s="34" t="s">
        <v>113</v>
      </c>
      <c r="C37" s="3">
        <v>1900</v>
      </c>
      <c r="D37" s="10">
        <v>3850</v>
      </c>
      <c r="E37" s="15">
        <f t="shared" si="0"/>
        <v>2.0263157894736841</v>
      </c>
    </row>
    <row r="38" spans="1:5" x14ac:dyDescent="0.25">
      <c r="A38" s="37" t="s">
        <v>37</v>
      </c>
      <c r="B38" s="34" t="s">
        <v>114</v>
      </c>
      <c r="C38" s="2">
        <v>71148</v>
      </c>
      <c r="D38" s="10">
        <v>68301</v>
      </c>
      <c r="E38" s="15">
        <f t="shared" si="0"/>
        <v>0.95998482037443078</v>
      </c>
    </row>
    <row r="39" spans="1:5" x14ac:dyDescent="0.25">
      <c r="A39" s="37" t="s">
        <v>38</v>
      </c>
      <c r="B39" s="34" t="s">
        <v>115</v>
      </c>
      <c r="C39" s="3">
        <v>2544</v>
      </c>
      <c r="D39" s="10">
        <v>1337</v>
      </c>
      <c r="E39" s="15">
        <f t="shared" si="0"/>
        <v>0.52555031446540879</v>
      </c>
    </row>
    <row r="40" spans="1:5" x14ac:dyDescent="0.25">
      <c r="A40" s="37" t="s">
        <v>39</v>
      </c>
      <c r="B40" s="34" t="s">
        <v>116</v>
      </c>
      <c r="C40" s="2">
        <v>17389</v>
      </c>
      <c r="D40" s="10">
        <v>19528</v>
      </c>
      <c r="E40" s="15">
        <f t="shared" si="0"/>
        <v>1.1230087986658233</v>
      </c>
    </row>
    <row r="41" spans="1:5" x14ac:dyDescent="0.25">
      <c r="A41" s="37" t="s">
        <v>40</v>
      </c>
      <c r="B41" s="34" t="s">
        <v>117</v>
      </c>
      <c r="C41" s="3">
        <v>129613</v>
      </c>
      <c r="D41" s="10">
        <v>209565</v>
      </c>
      <c r="E41" s="15">
        <f t="shared" si="0"/>
        <v>1.6168517046901159</v>
      </c>
    </row>
    <row r="42" spans="1:5" x14ac:dyDescent="0.25">
      <c r="A42" s="37" t="s">
        <v>41</v>
      </c>
      <c r="B42" s="34" t="s">
        <v>117</v>
      </c>
      <c r="C42" s="3">
        <v>48429</v>
      </c>
      <c r="D42" s="10">
        <v>31698</v>
      </c>
      <c r="E42" s="15">
        <f t="shared" si="0"/>
        <v>0.65452518119308678</v>
      </c>
    </row>
    <row r="43" spans="1:5" x14ac:dyDescent="0.25">
      <c r="A43" s="37" t="s">
        <v>42</v>
      </c>
      <c r="B43" s="34" t="s">
        <v>118</v>
      </c>
      <c r="C43" s="2">
        <v>22954</v>
      </c>
      <c r="D43" s="10">
        <v>27252</v>
      </c>
      <c r="E43" s="15">
        <f t="shared" si="0"/>
        <v>1.1872440533240394</v>
      </c>
    </row>
    <row r="44" spans="1:5" x14ac:dyDescent="0.25">
      <c r="A44" s="37" t="s">
        <v>43</v>
      </c>
      <c r="B44" s="34" t="s">
        <v>119</v>
      </c>
      <c r="C44" s="2">
        <v>30639</v>
      </c>
      <c r="D44" s="10">
        <v>25848</v>
      </c>
      <c r="E44" s="15">
        <f t="shared" si="0"/>
        <v>0.84363066679721921</v>
      </c>
    </row>
    <row r="45" spans="1:5" x14ac:dyDescent="0.25">
      <c r="A45" s="37" t="s">
        <v>44</v>
      </c>
      <c r="B45" s="34" t="s">
        <v>115</v>
      </c>
      <c r="C45" s="2">
        <v>80128</v>
      </c>
      <c r="D45" s="10">
        <v>71314</v>
      </c>
      <c r="E45" s="15">
        <f t="shared" si="0"/>
        <v>0.89000099840255587</v>
      </c>
    </row>
    <row r="46" spans="1:5" x14ac:dyDescent="0.25">
      <c r="A46" s="37" t="s">
        <v>45</v>
      </c>
      <c r="B46" s="34" t="s">
        <v>120</v>
      </c>
      <c r="C46" s="2">
        <v>29191</v>
      </c>
      <c r="D46" s="10">
        <v>17278</v>
      </c>
      <c r="E46" s="15">
        <f t="shared" si="0"/>
        <v>0.591894762084204</v>
      </c>
    </row>
    <row r="47" spans="1:5" x14ac:dyDescent="0.25">
      <c r="A47" s="37" t="s">
        <v>46</v>
      </c>
      <c r="B47" s="34" t="s">
        <v>121</v>
      </c>
      <c r="C47" s="2">
        <v>28074</v>
      </c>
      <c r="D47" s="10">
        <v>29186</v>
      </c>
      <c r="E47" s="15">
        <f t="shared" si="0"/>
        <v>1.0396096031915651</v>
      </c>
    </row>
    <row r="48" spans="1:5" x14ac:dyDescent="0.25">
      <c r="A48" s="37" t="s">
        <v>47</v>
      </c>
      <c r="B48" s="34" t="s">
        <v>92</v>
      </c>
      <c r="C48" s="3">
        <v>908</v>
      </c>
      <c r="D48" s="10">
        <v>387</v>
      </c>
      <c r="E48" s="15">
        <f t="shared" si="0"/>
        <v>0.42621145374449337</v>
      </c>
    </row>
    <row r="49" spans="1:5" x14ac:dyDescent="0.25">
      <c r="A49" s="37" t="s">
        <v>48</v>
      </c>
      <c r="B49" s="34" t="s">
        <v>122</v>
      </c>
      <c r="C49" s="3">
        <v>41186</v>
      </c>
      <c r="D49" s="10">
        <v>45358</v>
      </c>
      <c r="E49" s="15">
        <f t="shared" si="0"/>
        <v>1.1012965570825037</v>
      </c>
    </row>
    <row r="50" spans="1:5" s="31" customFormat="1" x14ac:dyDescent="0.25">
      <c r="A50" s="37"/>
      <c r="B50" s="34"/>
      <c r="C50" s="3"/>
      <c r="D50" s="35"/>
      <c r="E50" s="15"/>
    </row>
    <row r="51" spans="1:5" x14ac:dyDescent="0.25">
      <c r="A51" s="37" t="s">
        <v>49</v>
      </c>
      <c r="B51" s="34" t="s">
        <v>123</v>
      </c>
      <c r="C51" s="4">
        <f>SUM(C2:C49)</f>
        <v>1057853</v>
      </c>
      <c r="D51" s="4">
        <f>SUM(D2:D49)</f>
        <v>1238151</v>
      </c>
      <c r="E51" s="15">
        <f t="shared" si="0"/>
        <v>1.1704376695060656</v>
      </c>
    </row>
    <row r="52" spans="1:5" x14ac:dyDescent="0.25">
      <c r="A52" s="37" t="s">
        <v>139</v>
      </c>
      <c r="B52" s="34" t="s">
        <v>123</v>
      </c>
      <c r="C52" s="4">
        <f>AVERAGE(C2:C49)</f>
        <v>22038.604166666668</v>
      </c>
      <c r="D52" s="10">
        <f>AVERAGE(D2:D49)</f>
        <v>25794.8125</v>
      </c>
      <c r="E52" s="10">
        <f>AVERAGE(E2:E49)</f>
        <v>1.2893135185326503</v>
      </c>
    </row>
    <row r="53" spans="1:5" x14ac:dyDescent="0.25">
      <c r="A53" s="37" t="s">
        <v>50</v>
      </c>
      <c r="B53" s="34" t="s">
        <v>123</v>
      </c>
      <c r="C53" s="4">
        <f>MEDIAN(C2:C49)</f>
        <v>14973.5</v>
      </c>
      <c r="D53" s="10">
        <f>MEDIAN(D2:D49)</f>
        <v>15419</v>
      </c>
      <c r="E53" s="10">
        <f>MEDIAN(E2:E49)</f>
        <v>0.92068342430892247</v>
      </c>
    </row>
    <row r="54" spans="1:5" x14ac:dyDescent="0.25">
      <c r="B54" s="24" t="s">
        <v>123</v>
      </c>
    </row>
    <row r="55" spans="1:5" x14ac:dyDescent="0.25">
      <c r="B55" s="24" t="s">
        <v>123</v>
      </c>
    </row>
    <row r="56" spans="1:5" x14ac:dyDescent="0.25">
      <c r="B56" s="30"/>
    </row>
    <row r="57" spans="1:5" x14ac:dyDescent="0.25">
      <c r="B57" s="30"/>
    </row>
    <row r="58" spans="1:5" x14ac:dyDescent="0.25">
      <c r="B58" s="30"/>
    </row>
    <row r="59" spans="1:5" x14ac:dyDescent="0.25">
      <c r="B59" s="30"/>
    </row>
    <row r="60" spans="1:5" x14ac:dyDescent="0.25">
      <c r="B60" s="30"/>
    </row>
    <row r="61" spans="1:5" x14ac:dyDescent="0.25">
      <c r="B61" s="30"/>
    </row>
    <row r="62" spans="1:5" x14ac:dyDescent="0.25">
      <c r="B62" s="30"/>
    </row>
    <row r="63" spans="1:5" x14ac:dyDescent="0.25">
      <c r="B63" s="30"/>
    </row>
    <row r="64" spans="1:5" x14ac:dyDescent="0.25">
      <c r="B64" s="30"/>
    </row>
    <row r="65" spans="2:2" x14ac:dyDescent="0.25">
      <c r="B65" s="30"/>
    </row>
  </sheetData>
  <autoFilter ref="A1:E4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Visits</vt:lpstr>
      <vt:lpstr>Circ by Format</vt:lpstr>
      <vt:lpstr>Circ by Category</vt:lpstr>
      <vt:lpstr>Reg. Borrower</vt:lpstr>
      <vt:lpstr>Program Attend</vt:lpstr>
      <vt:lpstr>Reference</vt:lpstr>
      <vt:lpstr>Computer Use</vt:lpstr>
    </vt:vector>
  </TitlesOfParts>
  <Company>Counting Opinions (SQUIRE)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Visitors &amp; Program Attendance</dc:title>
  <dc:creator>Counting Opinions (SQUIRE) Ltd.</dc:creator>
  <cp:lastModifiedBy>Plews, Lauren</cp:lastModifiedBy>
  <cp:lastPrinted>2016-04-08T19:17:37Z</cp:lastPrinted>
  <dcterms:created xsi:type="dcterms:W3CDTF">2016-03-30T14:46:33Z</dcterms:created>
  <dcterms:modified xsi:type="dcterms:W3CDTF">2016-04-19T18:03:16Z</dcterms:modified>
</cp:coreProperties>
</file>