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www\newOLIS\stats\pls\data\2020\"/>
    </mc:Choice>
  </mc:AlternateContent>
  <xr:revisionPtr revIDLastSave="0" documentId="13_ncr:1_{C8B8BA99-A226-4AA5-9FA5-F867E34DA64E}" xr6:coauthVersionLast="44" xr6:coauthVersionMax="47" xr10:uidLastSave="{00000000-0000-0000-0000-000000000000}"/>
  <bookViews>
    <workbookView xWindow="-120" yWindow="-120" windowWidth="20730" windowHeight="11160" xr2:uid="{115921CF-324B-4A5C-9846-25ABA68B5829}"/>
  </bookViews>
  <sheets>
    <sheet name="Intro" sheetId="14" r:id="rId1"/>
    <sheet name="Summary" sheetId="2" r:id="rId2"/>
    <sheet name="Print" sheetId="3" r:id="rId3"/>
    <sheet name="Print by pop" sheetId="4" r:id="rId4"/>
    <sheet name="Other Physical Materials" sheetId="5" r:id="rId5"/>
    <sheet name="Physical - audience" sheetId="6" r:id="rId6"/>
    <sheet name="Phys-audience chart" sheetId="9" r:id="rId7"/>
    <sheet name="E-Collections" sheetId="10" r:id="rId8"/>
    <sheet name="AV" sheetId="11" r:id="rId9"/>
    <sheet name="E-Materials" sheetId="12" r:id="rId10"/>
    <sheet name="Electronic - audience" sheetId="13" r:id="rId11"/>
    <sheet name="All Data" sheetId="1" r:id="rId12"/>
  </sheets>
  <definedNames>
    <definedName name="_xlnm._FilterDatabase" localSheetId="8" hidden="1">AV!$B$2:$P$2</definedName>
    <definedName name="_xlnm._FilterDatabase" localSheetId="10" hidden="1">'Electronic - audience'!$A$2:$U$50</definedName>
    <definedName name="_xlnm._FilterDatabase" localSheetId="9" hidden="1">'E-Materials'!$A$2:$P$52</definedName>
    <definedName name="_xlnm._FilterDatabase" localSheetId="4" hidden="1">'Other Physical Materials'!$A$1:$F$49</definedName>
    <definedName name="_xlnm._FilterDatabase" localSheetId="2" hidden="1">Print!$A$1:$J$49</definedName>
    <definedName name="_xlnm._FilterDatabase" localSheetId="3" hidden="1">'Print by pop'!$A$1:$J$71</definedName>
    <definedName name="_xlnm._FilterDatabase" localSheetId="1" hidden="1">Summary!$A$1:$L$49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13" l="1"/>
  <c r="E54" i="13"/>
  <c r="F54" i="13"/>
  <c r="G54" i="13"/>
  <c r="H54" i="13"/>
  <c r="I54" i="13"/>
  <c r="J54" i="13"/>
  <c r="K54" i="13"/>
  <c r="L54" i="13"/>
  <c r="M54" i="13"/>
  <c r="N54" i="13"/>
  <c r="O54" i="13"/>
  <c r="P54" i="13"/>
  <c r="Q54" i="13"/>
  <c r="R54" i="13"/>
  <c r="S54" i="13"/>
  <c r="T54" i="13"/>
  <c r="U54" i="13"/>
  <c r="C54" i="13"/>
  <c r="D53" i="13"/>
  <c r="E53" i="13"/>
  <c r="F53" i="13"/>
  <c r="G53" i="13"/>
  <c r="H53" i="13"/>
  <c r="I53" i="13"/>
  <c r="J53" i="13"/>
  <c r="K53" i="13"/>
  <c r="L53" i="13"/>
  <c r="M53" i="13"/>
  <c r="N53" i="13"/>
  <c r="O53" i="13"/>
  <c r="P53" i="13"/>
  <c r="Q53" i="13"/>
  <c r="R53" i="13"/>
  <c r="S53" i="13"/>
  <c r="T53" i="13"/>
  <c r="U53" i="13"/>
  <c r="C53" i="13"/>
  <c r="H52" i="13"/>
  <c r="J52" i="13" s="1"/>
  <c r="M52" i="13"/>
  <c r="O52" i="13" s="1"/>
  <c r="C52" i="13"/>
  <c r="E52" i="13" s="1"/>
  <c r="G52" i="13" l="1"/>
  <c r="Q52" i="13"/>
  <c r="R52" i="13"/>
  <c r="L52" i="13"/>
  <c r="K52" i="13"/>
  <c r="D54" i="12"/>
  <c r="E54" i="12"/>
  <c r="F54" i="12"/>
  <c r="G54" i="12"/>
  <c r="H54" i="12"/>
  <c r="I54" i="12"/>
  <c r="J54" i="12"/>
  <c r="K54" i="12"/>
  <c r="L54" i="12"/>
  <c r="M54" i="12"/>
  <c r="N54" i="12"/>
  <c r="O54" i="12"/>
  <c r="P54" i="12"/>
  <c r="D53" i="12"/>
  <c r="E53" i="12"/>
  <c r="F53" i="12"/>
  <c r="G53" i="12"/>
  <c r="H53" i="12"/>
  <c r="I53" i="12"/>
  <c r="J53" i="12"/>
  <c r="K53" i="12"/>
  <c r="L53" i="12"/>
  <c r="M53" i="12"/>
  <c r="N53" i="12"/>
  <c r="O53" i="12"/>
  <c r="F52" i="12"/>
  <c r="H52" i="12" s="1"/>
  <c r="I52" i="12"/>
  <c r="K52" i="12" s="1"/>
  <c r="L52" i="12"/>
  <c r="N52" i="12" s="1"/>
  <c r="O52" i="12" s="1"/>
  <c r="C54" i="12"/>
  <c r="C53" i="12"/>
  <c r="C52" i="12"/>
  <c r="E52" i="12" s="1"/>
  <c r="K52" i="11"/>
  <c r="E52" i="11"/>
  <c r="J51" i="2"/>
  <c r="C54" i="11"/>
  <c r="D54" i="11"/>
  <c r="E54" i="11"/>
  <c r="F54" i="11"/>
  <c r="G54" i="11"/>
  <c r="H54" i="11"/>
  <c r="I54" i="11"/>
  <c r="J54" i="11"/>
  <c r="K54" i="11"/>
  <c r="L54" i="11"/>
  <c r="M54" i="11"/>
  <c r="N54" i="11"/>
  <c r="O54" i="11"/>
  <c r="P54" i="11"/>
  <c r="C53" i="11"/>
  <c r="D53" i="11"/>
  <c r="E53" i="11"/>
  <c r="F53" i="11"/>
  <c r="G53" i="11"/>
  <c r="H53" i="11"/>
  <c r="I53" i="11"/>
  <c r="J53" i="11"/>
  <c r="K53" i="11"/>
  <c r="L53" i="11"/>
  <c r="M53" i="11"/>
  <c r="N53" i="11"/>
  <c r="O53" i="11"/>
  <c r="P53" i="11"/>
  <c r="H52" i="11"/>
  <c r="L52" i="11" s="1"/>
  <c r="N52" i="11"/>
  <c r="B54" i="11"/>
  <c r="B53" i="11"/>
  <c r="B52" i="11"/>
  <c r="F52" i="11" s="1"/>
  <c r="F52" i="13" l="1"/>
  <c r="P52" i="13"/>
  <c r="P52" i="11"/>
  <c r="M52" i="11" s="1"/>
  <c r="C52" i="11"/>
  <c r="I52" i="11"/>
  <c r="H52" i="10"/>
  <c r="H53"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2" i="10"/>
  <c r="D53" i="10"/>
  <c r="E53" i="10"/>
  <c r="F53" i="10"/>
  <c r="D52" i="10"/>
  <c r="E52" i="10"/>
  <c r="F52" i="10"/>
  <c r="D51" i="10"/>
  <c r="C53" i="10"/>
  <c r="C52" i="10"/>
  <c r="C51" i="10"/>
  <c r="G53" i="10" l="1"/>
  <c r="G52" i="10"/>
  <c r="G52" i="11"/>
  <c r="F51" i="10"/>
  <c r="D53" i="6" l="1"/>
  <c r="F53" i="6"/>
  <c r="H53" i="6"/>
  <c r="D52" i="6"/>
  <c r="F52" i="6"/>
  <c r="H52" i="6"/>
  <c r="D51" i="6"/>
  <c r="F51" i="6"/>
  <c r="H51" i="6"/>
  <c r="C53" i="6"/>
  <c r="C52" i="6"/>
  <c r="C51"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2" i="6"/>
  <c r="C53" i="5"/>
  <c r="D53" i="5"/>
  <c r="F53" i="5"/>
  <c r="C52" i="5"/>
  <c r="D52" i="5"/>
  <c r="F52" i="5"/>
  <c r="B53" i="5"/>
  <c r="B52" i="5"/>
  <c r="C51" i="5"/>
  <c r="D51" i="5"/>
  <c r="F51" i="5"/>
  <c r="B51" i="5"/>
  <c r="I53" i="3"/>
  <c r="I52" i="3"/>
  <c r="H53" i="3"/>
  <c r="H52" i="3"/>
  <c r="J15" i="4"/>
  <c r="E15" i="4"/>
  <c r="J25" i="4"/>
  <c r="E25" i="4"/>
  <c r="J20" i="4"/>
  <c r="E20" i="4"/>
  <c r="J52" i="4"/>
  <c r="E52" i="4"/>
  <c r="J7" i="4"/>
  <c r="E7" i="4"/>
  <c r="J67" i="4"/>
  <c r="E67" i="4"/>
  <c r="J42" i="4"/>
  <c r="E42" i="4"/>
  <c r="J37" i="4"/>
  <c r="E37" i="4"/>
  <c r="J19" i="4"/>
  <c r="E19" i="4"/>
  <c r="J38" i="4"/>
  <c r="E38" i="4"/>
  <c r="J50" i="4"/>
  <c r="E50" i="4"/>
  <c r="J53" i="4"/>
  <c r="E53" i="4"/>
  <c r="J63" i="4"/>
  <c r="E63" i="4"/>
  <c r="J49" i="4"/>
  <c r="E49" i="4"/>
  <c r="J5" i="4"/>
  <c r="E5" i="4"/>
  <c r="J4" i="4"/>
  <c r="E4" i="4"/>
  <c r="J33" i="4"/>
  <c r="E33" i="4"/>
  <c r="J8" i="4"/>
  <c r="E8" i="4"/>
  <c r="J68" i="4"/>
  <c r="E68" i="4"/>
  <c r="J41" i="4"/>
  <c r="E41" i="4"/>
  <c r="J18" i="4"/>
  <c r="E18" i="4"/>
  <c r="J71" i="4"/>
  <c r="E71" i="4"/>
  <c r="J23" i="4"/>
  <c r="E23" i="4"/>
  <c r="J69" i="4"/>
  <c r="E69" i="4"/>
  <c r="J22" i="4"/>
  <c r="E22" i="4"/>
  <c r="J70" i="4"/>
  <c r="E70" i="4"/>
  <c r="J36" i="4"/>
  <c r="E36" i="4"/>
  <c r="J35" i="4"/>
  <c r="E35" i="4"/>
  <c r="J65" i="4"/>
  <c r="E65" i="4"/>
  <c r="J26" i="4"/>
  <c r="E26" i="4"/>
  <c r="J21" i="4"/>
  <c r="E21" i="4"/>
  <c r="J55" i="4"/>
  <c r="E55" i="4"/>
  <c r="J56" i="4"/>
  <c r="E56" i="4"/>
  <c r="G66" i="4"/>
  <c r="E66" i="4"/>
  <c r="J54" i="4"/>
  <c r="E54" i="4"/>
  <c r="J64" i="4"/>
  <c r="E64" i="4"/>
  <c r="J62" i="4"/>
  <c r="E62" i="4"/>
  <c r="J51" i="4"/>
  <c r="E51" i="4"/>
  <c r="J14" i="4"/>
  <c r="E14" i="4"/>
  <c r="J40" i="4"/>
  <c r="E40" i="4"/>
  <c r="J17" i="4"/>
  <c r="E17" i="4"/>
  <c r="J6" i="4"/>
  <c r="E6" i="4"/>
  <c r="J16" i="4"/>
  <c r="E16" i="4"/>
  <c r="J48" i="4"/>
  <c r="E48" i="4"/>
  <c r="J32" i="4"/>
  <c r="E32" i="4"/>
  <c r="J39" i="4"/>
  <c r="E39" i="4"/>
  <c r="J24" i="4"/>
  <c r="E24" i="4"/>
  <c r="J34" i="4"/>
  <c r="E34" i="4"/>
  <c r="F53" i="3"/>
  <c r="D53" i="3"/>
  <c r="F52" i="3"/>
  <c r="D52" i="3"/>
  <c r="F51" i="3"/>
  <c r="D51" i="3"/>
  <c r="E51" i="3" s="1"/>
  <c r="E53" i="6" l="1"/>
  <c r="E52" i="6"/>
  <c r="G53" i="6"/>
  <c r="G52" i="6"/>
  <c r="I53" i="6"/>
  <c r="I52" i="6"/>
  <c r="I51" i="6"/>
  <c r="G51" i="6"/>
  <c r="E51" i="6"/>
  <c r="J66" i="4"/>
  <c r="J3" i="3"/>
  <c r="J4" i="3"/>
  <c r="J5" i="3"/>
  <c r="J6" i="3"/>
  <c r="J7" i="3"/>
  <c r="J8" i="3"/>
  <c r="J9" i="3"/>
  <c r="J10" i="3"/>
  <c r="J11" i="3"/>
  <c r="J12" i="3"/>
  <c r="J13" i="3"/>
  <c r="J15" i="3"/>
  <c r="J14" i="3"/>
  <c r="J16" i="3"/>
  <c r="J18" i="3"/>
  <c r="J19" i="3"/>
  <c r="J20" i="3"/>
  <c r="J21" i="3"/>
  <c r="J22" i="3"/>
  <c r="J23" i="3"/>
  <c r="J24" i="3"/>
  <c r="J25" i="3"/>
  <c r="J27" i="3"/>
  <c r="J26" i="3"/>
  <c r="J28" i="3"/>
  <c r="J29" i="3"/>
  <c r="J30" i="3"/>
  <c r="J31" i="3"/>
  <c r="J32" i="3"/>
  <c r="J33" i="3"/>
  <c r="J34" i="3"/>
  <c r="J35" i="3"/>
  <c r="J36" i="3"/>
  <c r="J38" i="3"/>
  <c r="J37" i="3"/>
  <c r="J40" i="3"/>
  <c r="J39" i="3"/>
  <c r="J41" i="3"/>
  <c r="J42" i="3"/>
  <c r="J43" i="3"/>
  <c r="J45" i="3"/>
  <c r="J44" i="3"/>
  <c r="J46" i="3"/>
  <c r="J47" i="3"/>
  <c r="J48" i="3"/>
  <c r="J49" i="3"/>
  <c r="J2" i="3"/>
  <c r="E3" i="3"/>
  <c r="E4" i="3"/>
  <c r="E5" i="3"/>
  <c r="E6" i="3"/>
  <c r="E7" i="3"/>
  <c r="E8" i="3"/>
  <c r="E9" i="3"/>
  <c r="E10" i="3"/>
  <c r="E11" i="3"/>
  <c r="E12" i="3"/>
  <c r="E13" i="3"/>
  <c r="E15" i="3"/>
  <c r="E14" i="3"/>
  <c r="E17" i="3"/>
  <c r="E16" i="3"/>
  <c r="E18" i="3"/>
  <c r="E19" i="3"/>
  <c r="E20" i="3"/>
  <c r="E21" i="3"/>
  <c r="E22" i="3"/>
  <c r="E23" i="3"/>
  <c r="E24" i="3"/>
  <c r="E25" i="3"/>
  <c r="E27" i="3"/>
  <c r="E26" i="3"/>
  <c r="E28" i="3"/>
  <c r="E29" i="3"/>
  <c r="E30" i="3"/>
  <c r="E31" i="3"/>
  <c r="E32" i="3"/>
  <c r="E33" i="3"/>
  <c r="E34" i="3"/>
  <c r="E35" i="3"/>
  <c r="E36" i="3"/>
  <c r="E38" i="3"/>
  <c r="E37" i="3"/>
  <c r="E40" i="3"/>
  <c r="E39" i="3"/>
  <c r="E41" i="3"/>
  <c r="E42" i="3"/>
  <c r="E43" i="3"/>
  <c r="E45" i="3"/>
  <c r="E44" i="3"/>
  <c r="E46" i="3"/>
  <c r="E47" i="3"/>
  <c r="E48" i="3"/>
  <c r="E49" i="3"/>
  <c r="E2" i="3"/>
  <c r="G17" i="3"/>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2" i="2"/>
  <c r="E53" i="2"/>
  <c r="F53" i="2"/>
  <c r="G53" i="2"/>
  <c r="K53" i="2"/>
  <c r="L53" i="2"/>
  <c r="D53" i="2"/>
  <c r="E52" i="2"/>
  <c r="F52" i="2"/>
  <c r="G52" i="2"/>
  <c r="K52" i="2"/>
  <c r="L52" i="2"/>
  <c r="D52" i="2"/>
  <c r="I3" i="2"/>
  <c r="J3" i="2" s="1"/>
  <c r="I4" i="2"/>
  <c r="J4" i="2" s="1"/>
  <c r="I5" i="2"/>
  <c r="J5" i="2" s="1"/>
  <c r="I6" i="2"/>
  <c r="J6" i="2" s="1"/>
  <c r="I7" i="2"/>
  <c r="J7" i="2" s="1"/>
  <c r="I8" i="2"/>
  <c r="J8" i="2" s="1"/>
  <c r="I9" i="2"/>
  <c r="J9" i="2" s="1"/>
  <c r="I10" i="2"/>
  <c r="J10" i="2" s="1"/>
  <c r="I11" i="2"/>
  <c r="J11" i="2" s="1"/>
  <c r="I12" i="2"/>
  <c r="J12" i="2" s="1"/>
  <c r="I13" i="2"/>
  <c r="J13" i="2" s="1"/>
  <c r="I14" i="2"/>
  <c r="J14" i="2" s="1"/>
  <c r="I15" i="2"/>
  <c r="J15" i="2" s="1"/>
  <c r="I16" i="2"/>
  <c r="J16" i="2" s="1"/>
  <c r="I17" i="2"/>
  <c r="J17" i="2" s="1"/>
  <c r="I18" i="2"/>
  <c r="J18"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I34" i="2"/>
  <c r="J34" i="2" s="1"/>
  <c r="I35" i="2"/>
  <c r="J35" i="2" s="1"/>
  <c r="I36" i="2"/>
  <c r="J36" i="2" s="1"/>
  <c r="I37" i="2"/>
  <c r="J37" i="2" s="1"/>
  <c r="I38" i="2"/>
  <c r="J38" i="2" s="1"/>
  <c r="I39" i="2"/>
  <c r="J39" i="2" s="1"/>
  <c r="I40" i="2"/>
  <c r="J40" i="2" s="1"/>
  <c r="I41" i="2"/>
  <c r="J41" i="2" s="1"/>
  <c r="I42" i="2"/>
  <c r="J42" i="2" s="1"/>
  <c r="I43" i="2"/>
  <c r="J43" i="2" s="1"/>
  <c r="I44" i="2"/>
  <c r="J44" i="2" s="1"/>
  <c r="I45" i="2"/>
  <c r="J45" i="2" s="1"/>
  <c r="I46" i="2"/>
  <c r="J46" i="2" s="1"/>
  <c r="I47" i="2"/>
  <c r="J47" i="2" s="1"/>
  <c r="I48" i="2"/>
  <c r="J48" i="2" s="1"/>
  <c r="I49" i="2"/>
  <c r="J49" i="2" s="1"/>
  <c r="I2" i="2"/>
  <c r="I53" i="2" l="1"/>
  <c r="I52" i="2"/>
  <c r="J2" i="2"/>
  <c r="H53" i="2"/>
  <c r="H52" i="2"/>
  <c r="E52" i="3"/>
  <c r="E53" i="3"/>
  <c r="G51" i="3"/>
  <c r="J51" i="3" s="1"/>
  <c r="G53" i="3"/>
  <c r="G52" i="3"/>
  <c r="J17" i="3"/>
  <c r="J52" i="3" s="1"/>
  <c r="J53" i="2" l="1"/>
  <c r="J52" i="2"/>
  <c r="J53" i="3"/>
  <c r="F16" i="1" l="1"/>
</calcChain>
</file>

<file path=xl/sharedStrings.xml><?xml version="1.0" encoding="utf-8"?>
<sst xmlns="http://schemas.openxmlformats.org/spreadsheetml/2006/main" count="1196" uniqueCount="291">
  <si>
    <t>2020 Rhode Island Public Library Statistical Report:
Library Collections</t>
  </si>
  <si>
    <t>Release date: April 2021</t>
  </si>
  <si>
    <t xml:space="preserve">These data tables are part of a statistical report based on data collected in the 2020 Rhode Island Public Library Annual Survey. The full report is located on the Office of Library and Information Services website at http://www.olis.ri.gov/stats/pls/index.php. </t>
  </si>
  <si>
    <t>Data collected through the Annual Survey covers FY2020 (July 1, 2019 - June 30, 2020). The deadline for the report submission was October 2, 2020.</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</si>
  <si>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</si>
  <si>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Several Rhode Island municipalities have multiple library systems. To better reflect service population of each library system, these data tables include rankings based on populations used by Ocean State Libraries (www.oslri.org).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</si>
  <si>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</si>
  <si>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</si>
  <si>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</si>
  <si>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Summary</t>
  </si>
  <si>
    <t>Summary of collection totals</t>
  </si>
  <si>
    <t>Print</t>
  </si>
  <si>
    <t>Print materials: books and serials</t>
  </si>
  <si>
    <t>Print by population</t>
  </si>
  <si>
    <t>Print materials by population</t>
  </si>
  <si>
    <t>Other Physical Materials</t>
  </si>
  <si>
    <t>Non-print materials in physical collection</t>
  </si>
  <si>
    <t>Physical - audience</t>
  </si>
  <si>
    <t>Physical materials totals by audience</t>
  </si>
  <si>
    <t>Phys-audience chart</t>
  </si>
  <si>
    <t>Chart of physical materials by audience</t>
  </si>
  <si>
    <t>E-Collections</t>
  </si>
  <si>
    <t>Databases and streaming collections</t>
  </si>
  <si>
    <t>AV</t>
  </si>
  <si>
    <t>Audio visual materials, both physical and electronic</t>
  </si>
  <si>
    <t>E-Materials</t>
  </si>
  <si>
    <t>Ebooks, downloadable audio, downloadable video</t>
  </si>
  <si>
    <t>Electronic - audience</t>
  </si>
  <si>
    <t>Electronic materials collection by audience</t>
  </si>
  <si>
    <t>All Data</t>
  </si>
  <si>
    <t>Raw data about library collections, as reported</t>
  </si>
  <si>
    <t>Location</t>
  </si>
  <si>
    <t>City</t>
  </si>
  <si>
    <t>Population</t>
  </si>
  <si>
    <t>Total Physical Collection</t>
  </si>
  <si>
    <t>Total Electronic Materials*</t>
  </si>
  <si>
    <t>Total Library Materials (Physical &amp; Electronic)</t>
  </si>
  <si>
    <t>Total Electronic Collections†</t>
  </si>
  <si>
    <t>Total Library Collection (all formats)</t>
  </si>
  <si>
    <t>Total Local Collections (all formats)‡</t>
  </si>
  <si>
    <t>Total Local Collections per Capita</t>
  </si>
  <si>
    <t>Total Local Electronic Materials</t>
  </si>
  <si>
    <t>Local Electronic Collections</t>
  </si>
  <si>
    <t>Barrington Public Library</t>
  </si>
  <si>
    <t>Barrington</t>
  </si>
  <si>
    <t>Rogers Free Library</t>
  </si>
  <si>
    <t>Bristol</t>
  </si>
  <si>
    <t>Jesse M. Smith Memorial Library</t>
  </si>
  <si>
    <t>Burrillville</t>
  </si>
  <si>
    <t>Adams Public Library</t>
  </si>
  <si>
    <t>Central Falls</t>
  </si>
  <si>
    <t>Cross' Mills Public Library</t>
  </si>
  <si>
    <t>Charlestown</t>
  </si>
  <si>
    <t>Coventry Public Library</t>
  </si>
  <si>
    <t>Coventry</t>
  </si>
  <si>
    <t>Cranston Public Library</t>
  </si>
  <si>
    <t>Cranston</t>
  </si>
  <si>
    <t>Cumberland Public Library</t>
  </si>
  <si>
    <t>Cumberland</t>
  </si>
  <si>
    <t>East Greenwich Free Library</t>
  </si>
  <si>
    <t>East Greenwich</t>
  </si>
  <si>
    <t>East Providence Public Library</t>
  </si>
  <si>
    <t>East Providence</t>
  </si>
  <si>
    <t>Exeter Public Library</t>
  </si>
  <si>
    <t>Exeter</t>
  </si>
  <si>
    <t>Libraries of Foster</t>
  </si>
  <si>
    <t>Foster</t>
  </si>
  <si>
    <t>Glocester Manton Free Public Library</t>
  </si>
  <si>
    <t>Glocester</t>
  </si>
  <si>
    <t>Harmony Library</t>
  </si>
  <si>
    <t>Ashaway Free Library</t>
  </si>
  <si>
    <t>Hopkinton</t>
  </si>
  <si>
    <t>Langworthy Public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</si>
  <si>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</si>
  <si>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</si>
  <si>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</si>
  <si>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</si>
  <si>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</si>
  <si>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</si>
  <si>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</si>
  <si>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</si>
  <si>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</si>
  <si>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</si>
  <si>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 (Narragansett)</t>
  </si>
  <si>
    <t>Narragansett</t>
  </si>
  <si>
    <t>Island Free Library</t>
  </si>
  <si>
    <t>New Shoreham</t>
  </si>
  <si>
    <t>Newport Public Library</t>
  </si>
  <si>
    <t>Newport</t>
  </si>
  <si>
    <t>Davisville Free Library</t>
  </si>
  <si>
    <t>North Kingstown</t>
  </si>
  <si>
    <t>North Kingstown Free Library</t>
  </si>
  <si>
    <t>Willett Free Library</t>
  </si>
  <si>
    <t>Mayor Salvatore Mancini Union Free Library</t>
  </si>
  <si>
    <t>North Providence</t>
  </si>
  <si>
    <t>North Smithfield Public Library</t>
  </si>
  <si>
    <t>North Smithfield</t>
  </si>
  <si>
    <t>Pascoag Free Public Library</t>
  </si>
  <si>
    <t>Pascoag</t>
  </si>
  <si>
    <t>Pawtucket Public Library</t>
  </si>
  <si>
    <t>Pawtucket</t>
  </si>
  <si>
    <t>Portsmouth Free Public Library</t>
  </si>
  <si>
    <t>Portsmouth</t>
  </si>
  <si>
    <t>Providence Community Library</t>
  </si>
  <si>
    <t>Providence</t>
  </si>
  <si>
    <t>Providence Public Library</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</si>
  <si>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</si>
  <si>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</si>
  <si>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</si>
  <si>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</si>
  <si>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</si>
  <si>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</si>
  <si>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</si>
  <si>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</si>
  <si>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</si>
  <si>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</si>
  <si>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</si>
  <si>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</si>
  <si>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</si>
  <si>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</si>
  <si>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</si>
  <si>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</si>
  <si>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Warwick Public Library</t>
  </si>
  <si>
    <t>Louttit Library</t>
  </si>
  <si>
    <t>West Greenwich</t>
  </si>
  <si>
    <t>West Warwick Public Library</t>
  </si>
  <si>
    <t>West Warwick</t>
  </si>
  <si>
    <t>Westerly Public Library</t>
  </si>
  <si>
    <t>Westerly</t>
  </si>
  <si>
    <t>Woonsocket Harris Public Library</t>
  </si>
  <si>
    <t>Woonsocket</t>
  </si>
  <si>
    <t>Total</t>
  </si>
  <si>
    <t>Average</t>
  </si>
  <si>
    <t>Median</t>
  </si>
  <si>
    <r>
      <rPr>
        <b/>
        <sz val="10"/>
        <rFont val="Calibri"/>
        <family val="2"/>
        <scheme val="minor"/>
      </rPr>
      <t>* Total Electronic Materials</t>
    </r>
    <r>
      <rPr>
        <sz val="10"/>
        <rFont val="Calibri"/>
        <family val="2"/>
        <scheme val="minor"/>
      </rPr>
      <t xml:space="preserve"> - This includes locally and consortially purchased electronic materials.
</t>
    </r>
    <r>
      <rPr>
        <b/>
        <sz val="10"/>
        <rFont val="Calibri"/>
        <family val="2"/>
      </rPr>
      <t>† Total Electronic Collections</t>
    </r>
    <r>
      <rPr>
        <sz val="10"/>
        <rFont val="Calibri"/>
        <family val="2"/>
      </rPr>
      <t xml:space="preserve"> - This includes local, cooperatively purchased, and state electronic collections.
</t>
    </r>
    <r>
      <rPr>
        <b/>
        <sz val="10"/>
        <rFont val="Calibri"/>
        <family val="2"/>
      </rPr>
      <t>‡ Total Local Collections</t>
    </r>
    <r>
      <rPr>
        <sz val="10"/>
        <rFont val="Calibri"/>
        <family val="2"/>
      </rPr>
      <t xml:space="preserve"> (all formats) - This includes Total Physical Collection, Total Local Electronic Materials, and Local Electronic Collections only.</t>
    </r>
  </si>
  <si>
    <t>Books</t>
  </si>
  <si>
    <t>Books per Capita</t>
  </si>
  <si>
    <t>Serials</t>
  </si>
  <si>
    <t>Total Print Materials</t>
  </si>
  <si>
    <t>Print Materials % of Total Physical Collection</t>
  </si>
  <si>
    <t>Print Materials % of Total Library Collection</t>
  </si>
  <si>
    <t>Print Materials per Capita</t>
  </si>
  <si>
    <t>Libraries serving populations 50,000+</t>
  </si>
  <si>
    <t>Libraries serving populations 20,000-49,999</t>
  </si>
  <si>
    <t>Libraries serving populations 10,000-19,999</t>
  </si>
  <si>
    <t>Libraries serving populations 5,000-9,999</t>
  </si>
  <si>
    <t>Libraries serving populations below 5,000</t>
  </si>
  <si>
    <t>Physical Audio Units</t>
  </si>
  <si>
    <t>Physical Video Units</t>
  </si>
  <si>
    <t>Other Physical Holdings</t>
  </si>
  <si>
    <t>Describe Other Physical Holdings</t>
  </si>
  <si>
    <t>Binge Boxes, Hot Spots, VR Equipment, Projector, Rokus, toys, backpacks, learning tablets</t>
  </si>
  <si>
    <t/>
  </si>
  <si>
    <t>Museum passes, puzzles, electronic usage monitor, fishing rods</t>
  </si>
  <si>
    <t>Board games</t>
  </si>
  <si>
    <t>Museum passes</t>
  </si>
  <si>
    <t>puppets, preschool story packs, ukuleles, telescope, eReaders, metal detector, cake pans, Rokus</t>
  </si>
  <si>
    <t>government documents, tools, toys</t>
  </si>
  <si>
    <t>museum passes, puzzles, nooks, Roku</t>
  </si>
  <si>
    <t>museum passes, e-readers (Kindles), telescope</t>
  </si>
  <si>
    <t>iPad Tablets, Cake pans, fishing poles</t>
  </si>
  <si>
    <t>Puzzles, games, ukuleles</t>
  </si>
  <si>
    <t>passes, laptop computer</t>
  </si>
  <si>
    <t>2 tackle boxes, 6 fishing poles and 4 birding backpacks</t>
  </si>
  <si>
    <t>Honor books &amp; DVDs in addition to museum passes and Kindles that are barcoded and circulate</t>
  </si>
  <si>
    <t>museum passes and electronic equipment</t>
  </si>
  <si>
    <t>museum pass Stem kits, craft punches,</t>
  </si>
  <si>
    <t>mobile hotspots, fishing poles, cake pans, tools, games, puzzles</t>
  </si>
  <si>
    <t xml:space="preserve">Discount Passes, tablets, electronic devices &amp; laptops, as well as fishing poles &amp; tackle boxes, </t>
  </si>
  <si>
    <t>Rokus, Nooks, Cables, Charging Packs,</t>
  </si>
  <si>
    <t>fishing poles, apple pickers, museum passes, devices and equipment, puzzles, games, sun/SAD lamps, trail backpacks, musical instruments, gaming devices, hotpsots</t>
  </si>
  <si>
    <t>Museum passes, 3-D printers, sewing machine, telescope, turntable, vinyl press, Cricut cut-out machine</t>
  </si>
  <si>
    <t>cake pans</t>
  </si>
  <si>
    <t>kits, agency publications, microforms, museum passes, puzzles, mobile hotspots, telescope</t>
  </si>
  <si>
    <t>museum passes, telescope, puzzles, Kindles</t>
  </si>
  <si>
    <t>DVd Players Tablets, Museum Passes</t>
  </si>
  <si>
    <t>Ill records, fast adds, hotspots, lawn chairs, bike locks</t>
  </si>
  <si>
    <t>Museum passes, kits, fishing poles, telescope, kill-a-watt</t>
  </si>
  <si>
    <t>hotspots, fishing rods, kindles, American girl dolls</t>
  </si>
  <si>
    <t>puzzles, games, knitting needles, puppets, Legos, toys, realia, yarn, craft supplies</t>
  </si>
  <si>
    <t>cake pans, candy molds, e-readers, kits</t>
  </si>
  <si>
    <t xml:space="preserve">American Girl dolls and accessories, telescopes, fishing polls, jewelry repair kit, etc. </t>
  </si>
  <si>
    <t>PS4 controllers and games, laptops, mice, science kits, bike locks, museum passes</t>
  </si>
  <si>
    <t>museum passes</t>
  </si>
  <si>
    <t>Museum Passes</t>
  </si>
  <si>
    <t>telescopes, binocular sets, hotspots, ipads, chromebooks, Book Buddies bags,</t>
  </si>
  <si>
    <t>aux cords, kindles, museum passes</t>
  </si>
  <si>
    <t>Microfilm, Kilowatt Meters</t>
  </si>
  <si>
    <t>Special Collections Local History</t>
  </si>
  <si>
    <t>puppets, toys, museum passes</t>
  </si>
  <si>
    <t>Adult Physical Materials</t>
  </si>
  <si>
    <t>Adult % of Physical Collection</t>
  </si>
  <si>
    <t>Children Physical Materials</t>
  </si>
  <si>
    <t>Children % of Physical Collection</t>
  </si>
  <si>
    <t>Young Adult Physical Materials</t>
  </si>
  <si>
    <t>Young Adult % of Physical Collection</t>
  </si>
  <si>
    <t>Maury Loontjens Memorial Library</t>
  </si>
  <si>
    <t xml:space="preserve">Chart is based on data from previous tab (Physical - audience). </t>
  </si>
  <si>
    <t>To change the chart, click on the tab Physical - audience, and filter one of these columns: Adult % Physical Collection, Children % Physical Collection, or YA % Physical Collection.</t>
  </si>
  <si>
    <t>Other Cooperative Agreements</t>
  </si>
  <si>
    <t>State Electronic Collections</t>
  </si>
  <si>
    <t>Total Electronic Collections</t>
  </si>
  <si>
    <t>Electronic Collections % of Total Collection</t>
  </si>
  <si>
    <t>Total Collection - all formats and collections</t>
  </si>
  <si>
    <t>Audio</t>
  </si>
  <si>
    <t>Video</t>
  </si>
  <si>
    <t>Totals</t>
  </si>
  <si>
    <t>Audio % Physical Collection</t>
  </si>
  <si>
    <t>Total eAudio Units</t>
  </si>
  <si>
    <t>Audio % Electronic Materials</t>
  </si>
  <si>
    <t>Total Audio (D+F)</t>
  </si>
  <si>
    <t>Audio % Total Collection</t>
  </si>
  <si>
    <t>Video % Physical Collection</t>
  </si>
  <si>
    <t>Total eVideo Units</t>
  </si>
  <si>
    <t>Video % Electronic Materials</t>
  </si>
  <si>
    <t>Total Video (J+L)</t>
  </si>
  <si>
    <t>Video % Total Collection</t>
  </si>
  <si>
    <t>Total Electronic Materials</t>
  </si>
  <si>
    <t>eAudio</t>
  </si>
  <si>
    <t>eVideo</t>
  </si>
  <si>
    <t>eBooks</t>
  </si>
  <si>
    <t>Total Collection (all formats)</t>
  </si>
  <si>
    <t>Local eAudio Units</t>
  </si>
  <si>
    <t>Consortia eAudio Units</t>
  </si>
  <si>
    <t>Total eAudio</t>
  </si>
  <si>
    <t>Local eVideo Units</t>
  </si>
  <si>
    <t>Consortia eVideo Units</t>
  </si>
  <si>
    <t>Local eBooks</t>
  </si>
  <si>
    <t>Consortia eBooks</t>
  </si>
  <si>
    <t>Total eBooks</t>
  </si>
  <si>
    <t>Total Consortia Electronic Materials</t>
  </si>
  <si>
    <t>Electronic % Total Collection</t>
  </si>
  <si>
    <t>Adult</t>
  </si>
  <si>
    <t>Children</t>
  </si>
  <si>
    <t>Young Adults</t>
  </si>
  <si>
    <t>Local Adult Electronic Materials</t>
  </si>
  <si>
    <t>Consortia Adult Electronic Materials</t>
  </si>
  <si>
    <t>Total Adult Electronic Materials</t>
  </si>
  <si>
    <t>Adult % Electronic Materials</t>
  </si>
  <si>
    <t>Electronic % Total Adult Materials</t>
  </si>
  <si>
    <t>Local Children's Electronic Materials</t>
  </si>
  <si>
    <t>Consortia Children's Electronic Materials</t>
  </si>
  <si>
    <t>Total Children's Electronic Materials</t>
  </si>
  <si>
    <t>Children % Electronic Materials</t>
  </si>
  <si>
    <t>Electronic % Total Children's Materials</t>
  </si>
  <si>
    <t>Local YA Electronic Materials</t>
  </si>
  <si>
    <t>Consortia YA Electronic Materials</t>
  </si>
  <si>
    <t>Total YA Electronic Materials</t>
  </si>
  <si>
    <t>YA % Electronic Materials</t>
  </si>
  <si>
    <t>Electronic % Total YA Materials</t>
  </si>
  <si>
    <t>Total Adult Materials</t>
  </si>
  <si>
    <t>Total Children's Materials</t>
  </si>
  <si>
    <t>Total YA Materials</t>
  </si>
  <si>
    <t>4.1 Books</t>
  </si>
  <si>
    <t>4.2 Serials</t>
  </si>
  <si>
    <t>4.3 Total Print Materials</t>
  </si>
  <si>
    <t>4.4 Physical Audio Units</t>
  </si>
  <si>
    <t>4.5 Physical Video Units</t>
  </si>
  <si>
    <t>4.6 Other Physical Holdings</t>
  </si>
  <si>
    <t>4.7 Describe Other Physical Holdings</t>
  </si>
  <si>
    <t>4.8 Total Physical Collection</t>
  </si>
  <si>
    <t>4.9 Audio-Downloadable Units Locally Purchased</t>
  </si>
  <si>
    <t>4.10 Audio-Downloadable Units Consortially Purchased</t>
  </si>
  <si>
    <t>4.11 Total Audio-Downloadable Units</t>
  </si>
  <si>
    <t>4.12 Video-Downloadable Units Locally Purchased</t>
  </si>
  <si>
    <t>4.13 Video-Downloadable Units Consortially Purchased</t>
  </si>
  <si>
    <t>4.14 Total Video-Downloadable Units</t>
  </si>
  <si>
    <t>4.15 Electronic Books (eBooks) Locally Purchased</t>
  </si>
  <si>
    <t>4.16 Electronic Books (eBooks) Consortially Purchased</t>
  </si>
  <si>
    <t>4.17 Total eBooks</t>
  </si>
  <si>
    <t>4.18 Total Local Electronic Materials</t>
  </si>
  <si>
    <t>4.19 Total Consortia Electronic Materials</t>
  </si>
  <si>
    <t>4.20 Total Electronic Materials</t>
  </si>
  <si>
    <t>4.21 Local Electronic Collections</t>
  </si>
  <si>
    <t>4.22 Other Cooperative Agreements - Electronic Collections</t>
  </si>
  <si>
    <t>4.23 State - Electronic Collections</t>
  </si>
  <si>
    <t>4.24 Total Electronic Collections</t>
  </si>
  <si>
    <t>4.25 Total Library Materials (Physical &amp; Electronic)</t>
  </si>
  <si>
    <t>4.26 Total Collection - all formats and collections</t>
  </si>
  <si>
    <t>4.27 Adult Physical Materials</t>
  </si>
  <si>
    <t>4.28 Adult Electronic Materials (Consortia)</t>
  </si>
  <si>
    <t>4.29 Adult Electronic Materials (Local)</t>
  </si>
  <si>
    <t>4.30 Total Adult Materials</t>
  </si>
  <si>
    <t>4.31 Children Physical Materials</t>
  </si>
  <si>
    <t>4.32 Children Electronic Materials (Consortia)</t>
  </si>
  <si>
    <t>4.33 Children Electronic Materials (Local)</t>
  </si>
  <si>
    <t>4.34 Total Children Materials</t>
  </si>
  <si>
    <t>4.35 Young Adult Physical Materials</t>
  </si>
  <si>
    <t>4.36 Young Adult Electronic Materials (Consortia)</t>
  </si>
  <si>
    <t>4.37 Young Adult Electronic Materials (Local)</t>
  </si>
  <si>
    <t>4.38 Total Young Adult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</si>
</sst>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0"/>
      <name val="Arial"/>
    </font>
    <font>
      <sz val="10"/>
      <name val="Arial"/>
      <family val="2"/>
    </font>
    <font>
      <sz val="10"/>
      <name val="Arial"/>
    </font>
    <font>
      <sz val="10"/>
      <name val="Calibri"/>
      <family val="2"/>
    </font>
    <font>
      <b/>
      <sz val="10"/>
      <color theme="0"/>
      <name val="Calibri"/>
      <family val="2"/>
      <scheme val="minor"/>
    </font>
    <font>
      <sz val="10"/>
      <name val="Calibri"/>
      <family val="2"/>
      <scheme val="minor"/>
    </font>
    <font>
      <b/>
      <sz val="10"/>
      <name val="Calibri"/>
      <family val="2"/>
      <scheme val="minor"/>
    </font>
    <font>
      <b/>
      <sz val="10"/>
      <name val="Calibri"/>
      <family val="2"/>
    </font>
    <font>
      <b/>
      <sz val="10"/>
      <color theme="1"/>
      <name val="Calibri"/>
      <family val="2"/>
      <scheme val="minor"/>
    </font>
    <font>
      <sz val="12"/>
      <color theme="1"/>
      <name val="Calibri"/>
      <family val="2"/>
      <scheme val="minor"/>
    </font>
    <font>
      <sz val="10"/>
      <color theme="0"/>
      <name val="Calibri"/>
      <family val="2"/>
      <scheme val="minor"/>
    </font>
    <font>
      <u/>
      <sz val="10"/>
      <color theme="10"/>
      <name val="Arial"/>
    </font>
    <font>
      <b/>
      <sz val="11"/>
      <name val="Calibri"/>
      <family val="2"/>
      <scheme val="minor"/>
    </font>
    <font>
      <b/>
      <sz val="10"/>
      <name val="Arial"/>
      <family val="2"/>
    </font>
    <font>
      <u/>
      <sz val="11"/>
      <color theme="10"/>
      <name val="Calibri"/>
      <family val="2"/>
      <scheme val="minor"/>
    </font>
    <font>
      <u/>
      <sz val="10"/>
      <color theme="10"/>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13768E"/>
        <bgColor indexed="64"/>
      </patternFill>
    </fill>
    <fill>
      <patternFill patternType="solid">
        <fgColor rgb="FF38C3E4"/>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3" fontId="1" fillId="0" borderId="0" applyFont="0" applyFill="0" applyBorder="0" applyAlignment="0" applyProtection="0"/>
    <xf numFmtId="0" fontId="1" fillId="0" borderId="0" applyNumberFormat="0" applyFont="0" applyFill="0" applyBorder="0" applyProtection="0">
      <alignment horizontal="left" vertical="center"/>
    </xf>
    <xf numFmtId="14" fontId="1"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xf numFmtId="0" fontId="1" fillId="0" borderId="0"/>
    <xf numFmtId="0" fontId="14" fillId="0" borderId="0" applyNumberFormat="0" applyFill="0" applyBorder="0" applyAlignment="0" applyProtection="0"/>
    <xf numFmtId="0" fontId="15" fillId="0" borderId="0" applyNumberFormat="0" applyFill="0" applyBorder="0" applyAlignment="0" applyProtection="0"/>
  </cellStyleXfs>
  <cellXfs count="136">
    <xf numFmtId="0" fontId="0" fillId="0" borderId="0" xfId="0"/>
    <xf numFmtId="0" fontId="4"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xf numFmtId="0" fontId="5" fillId="0" borderId="0" xfId="2" applyFont="1">
      <alignment horizontal="left" vertical="center"/>
    </xf>
    <xf numFmtId="3" fontId="5" fillId="0" borderId="0" xfId="1" applyFont="1"/>
    <xf numFmtId="164" fontId="5" fillId="0" borderId="0" xfId="0" applyNumberFormat="1" applyFont="1"/>
    <xf numFmtId="14" fontId="5" fillId="0" borderId="0" xfId="3" applyFont="1"/>
    <xf numFmtId="3" fontId="5" fillId="0" borderId="0" xfId="1" applyFont="1" applyAlignment="1">
      <alignment horizontal="center"/>
    </xf>
    <xf numFmtId="0" fontId="5" fillId="0" borderId="0" xfId="0" applyFont="1" applyAlignment="1">
      <alignment horizontal="center"/>
    </xf>
    <xf numFmtId="3" fontId="6" fillId="0" borderId="0" xfId="0" applyNumberFormat="1" applyFont="1" applyAlignment="1">
      <alignment horizontal="center"/>
    </xf>
    <xf numFmtId="3" fontId="5" fillId="0" borderId="0" xfId="0" applyNumberFormat="1" applyFont="1" applyAlignment="1">
      <alignment horizontal="center"/>
    </xf>
    <xf numFmtId="0" fontId="6" fillId="0" borderId="1" xfId="0" applyFont="1" applyBorder="1"/>
    <xf numFmtId="0" fontId="6" fillId="0" borderId="1" xfId="0" applyFont="1" applyBorder="1" applyAlignment="1">
      <alignment horizontal="center"/>
    </xf>
    <xf numFmtId="3" fontId="6" fillId="0" borderId="1" xfId="0" applyNumberFormat="1" applyFont="1" applyBorder="1" applyAlignment="1">
      <alignment horizontal="center"/>
    </xf>
    <xf numFmtId="3" fontId="6" fillId="0" borderId="2" xfId="0" applyNumberFormat="1" applyFont="1" applyBorder="1" applyAlignment="1">
      <alignment horizont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6" xfId="0" applyFont="1" applyBorder="1"/>
    <xf numFmtId="0" fontId="5" fillId="0" borderId="0" xfId="2" applyFont="1" applyBorder="1">
      <alignment horizontal="left" vertical="center"/>
    </xf>
    <xf numFmtId="3" fontId="5" fillId="0" borderId="0" xfId="1" applyFont="1" applyBorder="1" applyAlignment="1">
      <alignment horizontal="center"/>
    </xf>
    <xf numFmtId="4" fontId="5" fillId="0" borderId="7" xfId="1" applyNumberFormat="1" applyFont="1" applyBorder="1" applyAlignment="1">
      <alignment horizontal="center"/>
    </xf>
    <xf numFmtId="0" fontId="5" fillId="4" borderId="6" xfId="0" applyFont="1" applyFill="1" applyBorder="1"/>
    <xf numFmtId="0" fontId="5" fillId="4" borderId="0" xfId="0" applyFont="1" applyFill="1" applyBorder="1"/>
    <xf numFmtId="0" fontId="5" fillId="4" borderId="0" xfId="0" applyFont="1" applyFill="1" applyBorder="1" applyAlignment="1">
      <alignment horizontal="center"/>
    </xf>
    <xf numFmtId="3" fontId="6" fillId="4" borderId="0" xfId="0" applyNumberFormat="1" applyFont="1" applyFill="1" applyBorder="1" applyAlignment="1">
      <alignment horizontal="center"/>
    </xf>
    <xf numFmtId="0" fontId="5" fillId="4" borderId="7" xfId="0" applyFont="1" applyFill="1" applyBorder="1" applyAlignment="1">
      <alignment horizontal="center"/>
    </xf>
    <xf numFmtId="0" fontId="6" fillId="0" borderId="1" xfId="0" applyFont="1" applyFill="1" applyBorder="1"/>
    <xf numFmtId="0" fontId="6" fillId="0" borderId="1" xfId="0" applyFont="1" applyFill="1" applyBorder="1" applyAlignment="1">
      <alignment horizontal="center"/>
    </xf>
    <xf numFmtId="4" fontId="6" fillId="0" borderId="1" xfId="0" applyNumberFormat="1" applyFont="1" applyBorder="1" applyAlignment="1">
      <alignment horizontal="center"/>
    </xf>
    <xf numFmtId="0" fontId="5" fillId="0" borderId="0" xfId="0" applyFont="1" applyBorder="1" applyAlignment="1">
      <alignment vertical="top" wrapText="1"/>
    </xf>
    <xf numFmtId="4" fontId="5" fillId="0" borderId="0" xfId="1" applyNumberFormat="1" applyFont="1" applyBorder="1" applyAlignment="1">
      <alignment horizontal="center"/>
    </xf>
    <xf numFmtId="3" fontId="5" fillId="4" borderId="0" xfId="0" applyNumberFormat="1" applyFont="1" applyFill="1" applyBorder="1" applyAlignment="1">
      <alignment horizontal="center"/>
    </xf>
    <xf numFmtId="0" fontId="5" fillId="4" borderId="7" xfId="0" applyFont="1" applyFill="1" applyBorder="1"/>
    <xf numFmtId="0" fontId="8" fillId="0" borderId="10" xfId="0" applyFont="1" applyBorder="1"/>
    <xf numFmtId="0" fontId="5" fillId="0" borderId="10" xfId="0" applyFont="1" applyBorder="1"/>
    <xf numFmtId="0" fontId="5" fillId="0" borderId="1" xfId="2" applyFont="1" applyBorder="1">
      <alignment horizontal="left" vertical="center"/>
    </xf>
    <xf numFmtId="3" fontId="6" fillId="0" borderId="1" xfId="1" applyFont="1" applyBorder="1" applyAlignment="1">
      <alignment horizontal="center"/>
    </xf>
    <xf numFmtId="4" fontId="6" fillId="0" borderId="1" xfId="1" applyNumberFormat="1" applyFont="1" applyBorder="1" applyAlignment="1">
      <alignment horizontal="center"/>
    </xf>
    <xf numFmtId="0" fontId="6" fillId="0" borderId="1" xfId="2" applyFont="1" applyBorder="1">
      <alignment horizontal="left" vertical="center"/>
    </xf>
    <xf numFmtId="0" fontId="5" fillId="0" borderId="10" xfId="2" applyFont="1" applyBorder="1">
      <alignment horizontal="left" vertical="center"/>
    </xf>
    <xf numFmtId="3" fontId="5" fillId="0" borderId="10" xfId="1" applyFont="1" applyBorder="1" applyAlignment="1">
      <alignment horizontal="center"/>
    </xf>
    <xf numFmtId="4" fontId="5" fillId="0" borderId="10" xfId="1" applyNumberFormat="1" applyFont="1" applyBorder="1" applyAlignment="1">
      <alignment horizontal="center"/>
    </xf>
    <xf numFmtId="3" fontId="6" fillId="0" borderId="1" xfId="0" applyNumberFormat="1" applyFont="1" applyFill="1" applyBorder="1" applyAlignment="1">
      <alignment horizontal="center"/>
    </xf>
    <xf numFmtId="4" fontId="6" fillId="0" borderId="1" xfId="0" applyNumberFormat="1" applyFont="1" applyFill="1" applyBorder="1" applyAlignment="1">
      <alignment horizontal="center"/>
    </xf>
    <xf numFmtId="9" fontId="5" fillId="0" borderId="0" xfId="4" applyFont="1" applyBorder="1" applyAlignment="1">
      <alignment horizontal="center"/>
    </xf>
    <xf numFmtId="9" fontId="6" fillId="0" borderId="1" xfId="4" applyFont="1" applyBorder="1" applyAlignment="1">
      <alignment horizontal="center"/>
    </xf>
    <xf numFmtId="3" fontId="6" fillId="4" borderId="1" xfId="0" applyNumberFormat="1" applyFont="1" applyFill="1" applyBorder="1" applyAlignment="1">
      <alignment horizontal="center"/>
    </xf>
    <xf numFmtId="3" fontId="6" fillId="4" borderId="1" xfId="1" applyFont="1" applyFill="1" applyBorder="1" applyAlignment="1">
      <alignment horizontal="center"/>
    </xf>
    <xf numFmtId="0" fontId="5" fillId="0" borderId="0" xfId="2" applyFont="1" applyAlignment="1">
      <alignment horizontal="left" vertical="top" wrapText="1"/>
    </xf>
    <xf numFmtId="0" fontId="5" fillId="0" borderId="0" xfId="0" applyFont="1" applyAlignment="1">
      <alignment vertical="top" wrapText="1"/>
    </xf>
    <xf numFmtId="0" fontId="5" fillId="0" borderId="0" xfId="2" applyFont="1" applyAlignment="1">
      <alignment horizontal="center" vertical="center"/>
    </xf>
    <xf numFmtId="9" fontId="5" fillId="0" borderId="7" xfId="4" applyFont="1" applyBorder="1" applyAlignment="1">
      <alignment horizontal="center"/>
    </xf>
    <xf numFmtId="0" fontId="9" fillId="0" borderId="0" xfId="0" applyFont="1"/>
    <xf numFmtId="10" fontId="6" fillId="0" borderId="1" xfId="4" applyNumberFormat="1" applyFont="1" applyBorder="1" applyAlignment="1">
      <alignment horizontal="center"/>
    </xf>
    <xf numFmtId="10" fontId="5" fillId="0" borderId="7" xfId="4" applyNumberFormat="1" applyFont="1" applyBorder="1" applyAlignment="1">
      <alignment horizontal="center"/>
    </xf>
    <xf numFmtId="0" fontId="4" fillId="6" borderId="6" xfId="0" applyFont="1" applyFill="1" applyBorder="1" applyAlignment="1">
      <alignment horizontal="center" vertical="center" wrapText="1"/>
    </xf>
    <xf numFmtId="3" fontId="5" fillId="0" borderId="6" xfId="1" applyFont="1" applyBorder="1" applyAlignment="1">
      <alignment horizontal="center"/>
    </xf>
    <xf numFmtId="0" fontId="4" fillId="8" borderId="6" xfId="0" applyFont="1" applyFill="1" applyBorder="1" applyAlignment="1">
      <alignment horizontal="center" vertical="center" wrapText="1"/>
    </xf>
    <xf numFmtId="0" fontId="5" fillId="0" borderId="1" xfId="0" applyFont="1" applyFill="1" applyBorder="1"/>
    <xf numFmtId="0" fontId="5" fillId="0" borderId="1" xfId="0" applyFont="1" applyFill="1" applyBorder="1" applyAlignment="1">
      <alignment horizontal="center"/>
    </xf>
    <xf numFmtId="2" fontId="6" fillId="0" borderId="1" xfId="0" applyNumberFormat="1" applyFont="1" applyFill="1" applyBorder="1" applyAlignment="1">
      <alignment horizontal="center"/>
    </xf>
    <xf numFmtId="9" fontId="6" fillId="0" borderId="1" xfId="4" applyNumberFormat="1" applyFont="1" applyBorder="1" applyAlignment="1">
      <alignment horizontal="center"/>
    </xf>
    <xf numFmtId="0" fontId="6" fillId="5"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7" xfId="0" applyFont="1" applyFill="1" applyBorder="1" applyAlignment="1">
      <alignment horizontal="center" vertical="center" wrapText="1"/>
    </xf>
    <xf numFmtId="10" fontId="5" fillId="0" borderId="0" xfId="4" applyNumberFormat="1" applyFont="1" applyBorder="1" applyAlignment="1">
      <alignment horizontal="center"/>
    </xf>
    <xf numFmtId="3" fontId="5" fillId="0" borderId="7" xfId="1" applyFont="1" applyBorder="1" applyAlignment="1">
      <alignment horizontal="center"/>
    </xf>
    <xf numFmtId="9" fontId="5" fillId="0" borderId="0" xfId="4" applyNumberFormat="1" applyFont="1" applyBorder="1" applyAlignment="1">
      <alignment horizontal="center"/>
    </xf>
    <xf numFmtId="0" fontId="6" fillId="3"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0" fillId="4" borderId="0" xfId="0" applyFill="1" applyBorder="1"/>
    <xf numFmtId="3" fontId="5" fillId="4" borderId="0" xfId="1" applyFont="1" applyFill="1" applyBorder="1" applyAlignment="1">
      <alignment horizontal="center"/>
    </xf>
    <xf numFmtId="0" fontId="5" fillId="4" borderId="0" xfId="0" applyFont="1" applyFill="1"/>
    <xf numFmtId="3" fontId="5" fillId="4" borderId="0" xfId="0" applyNumberFormat="1" applyFont="1" applyFill="1" applyAlignment="1">
      <alignment horizontal="center"/>
    </xf>
    <xf numFmtId="0" fontId="5" fillId="4" borderId="0" xfId="0" applyFont="1" applyFill="1" applyAlignment="1">
      <alignment horizontal="center"/>
    </xf>
    <xf numFmtId="0" fontId="5" fillId="4" borderId="0" xfId="0" applyFont="1" applyFill="1" applyAlignment="1">
      <alignment vertical="top" wrapText="1"/>
    </xf>
    <xf numFmtId="3" fontId="6" fillId="4" borderId="0" xfId="0" applyNumberFormat="1" applyFont="1" applyFill="1" applyAlignment="1">
      <alignment horizontal="center"/>
    </xf>
    <xf numFmtId="0" fontId="5" fillId="0" borderId="6" xfId="2" applyFont="1" applyBorder="1" applyAlignment="1">
      <alignment horizontal="center" vertical="center"/>
    </xf>
    <xf numFmtId="0" fontId="5" fillId="0" borderId="1" xfId="0" applyFont="1" applyBorder="1"/>
    <xf numFmtId="0" fontId="6" fillId="10" borderId="0" xfId="0" applyFont="1" applyFill="1" applyBorder="1" applyAlignment="1">
      <alignment horizontal="center" vertical="center" wrapText="1"/>
    </xf>
    <xf numFmtId="9" fontId="5" fillId="4" borderId="0" xfId="4" applyFont="1" applyFill="1" applyBorder="1" applyAlignment="1">
      <alignment horizontal="center"/>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11" borderId="11" xfId="6" applyFill="1" applyBorder="1"/>
    <xf numFmtId="0" fontId="12" fillId="0" borderId="0" xfId="6" applyFont="1" applyAlignment="1">
      <alignment vertical="center"/>
    </xf>
    <xf numFmtId="0" fontId="1" fillId="0" borderId="0" xfId="6"/>
    <xf numFmtId="0" fontId="1" fillId="11" borderId="14" xfId="6" applyFill="1" applyBorder="1"/>
    <xf numFmtId="0" fontId="1" fillId="11" borderId="0" xfId="6" applyFill="1"/>
    <xf numFmtId="0" fontId="1" fillId="11" borderId="15" xfId="6" applyFill="1" applyBorder="1"/>
    <xf numFmtId="0" fontId="1" fillId="11" borderId="14" xfId="6" applyFill="1" applyBorder="1" applyAlignment="1">
      <alignment vertical="center"/>
    </xf>
    <xf numFmtId="0" fontId="1" fillId="0" borderId="0" xfId="6" applyAlignment="1">
      <alignment vertical="center"/>
    </xf>
    <xf numFmtId="0" fontId="13" fillId="11" borderId="0" xfId="6" applyFont="1" applyFill="1"/>
    <xf numFmtId="0" fontId="1" fillId="0" borderId="16" xfId="6" applyBorder="1"/>
    <xf numFmtId="0" fontId="1" fillId="0" borderId="10" xfId="6" applyBorder="1"/>
    <xf numFmtId="0" fontId="1" fillId="0" borderId="17" xfId="6" applyBorder="1"/>
    <xf numFmtId="0" fontId="15" fillId="0" borderId="0" xfId="8"/>
    <xf numFmtId="0" fontId="11" fillId="0" borderId="0" xfId="5" applyFill="1"/>
    <xf numFmtId="0" fontId="11" fillId="0" borderId="10" xfId="5" applyFill="1" applyBorder="1"/>
    <xf numFmtId="0" fontId="12" fillId="11" borderId="12" xfId="6" applyFont="1" applyFill="1" applyBorder="1" applyAlignment="1">
      <alignment horizontal="center" vertical="center" wrapText="1"/>
    </xf>
    <xf numFmtId="0" fontId="12" fillId="11" borderId="13" xfId="6" applyFont="1" applyFill="1" applyBorder="1" applyAlignment="1">
      <alignment horizontal="center" vertical="center" wrapText="1"/>
    </xf>
    <xf numFmtId="0" fontId="1" fillId="11" borderId="0" xfId="6" applyFill="1" applyAlignment="1">
      <alignment horizontal="left" vertical="center" wrapText="1"/>
    </xf>
    <xf numFmtId="0" fontId="1" fillId="11" borderId="15" xfId="6" applyFill="1" applyBorder="1" applyAlignment="1">
      <alignment horizontal="left" vertical="center" wrapText="1"/>
    </xf>
    <xf numFmtId="0" fontId="1" fillId="11" borderId="0" xfId="6" applyFill="1" applyAlignment="1">
      <alignment horizontal="left" wrapText="1"/>
    </xf>
    <xf numFmtId="0" fontId="1" fillId="11" borderId="15" xfId="6" applyFill="1" applyBorder="1" applyAlignment="1">
      <alignment horizontal="left"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4" fillId="8" borderId="3" xfId="0" applyFont="1" applyFill="1" applyBorder="1" applyAlignment="1">
      <alignment horizontal="center"/>
    </xf>
    <xf numFmtId="0" fontId="4" fillId="8" borderId="4" xfId="0" applyFont="1" applyFill="1" applyBorder="1" applyAlignment="1">
      <alignment horizontal="center"/>
    </xf>
    <xf numFmtId="0" fontId="4" fillId="8" borderId="5" xfId="0" applyFont="1" applyFill="1" applyBorder="1" applyAlignment="1">
      <alignment horizontal="center"/>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6" borderId="5" xfId="0" applyFont="1" applyFill="1" applyBorder="1" applyAlignment="1">
      <alignment horizontal="center"/>
    </xf>
  </cellXfs>
  <cellStyles count="9">
    <cellStyle name="Hyperlink" xfId="5" builtinId="8"/>
    <cellStyle name="Hyperlink 2" xfId="7" xr:uid="{F1AC7AB4-B74D-4A35-BD9D-888E5A2E3233}"/>
    <cellStyle name="Hyperlink 2 2" xfId="8" xr:uid="{5D2E7065-2B36-44BC-AB17-50B603A06447}"/>
    <cellStyle name="Normal" xfId="0" builtinId="0"/>
    <cellStyle name="Normal 2" xfId="6" xr:uid="{4EF330EA-17FC-4E6A-B7CA-F44C94988F4E}"/>
    <cellStyle name="Percent" xfId="4" builtinId="5"/>
    <cellStyle name="sInteger" xfId="1" xr:uid="{AF99B0CC-A0E2-4FB6-9B2C-83135B2172AF}"/>
    <cellStyle name="sShortDate" xfId="3" xr:uid="{090D2C1A-C59D-40AB-B090-D47B246DBE12}"/>
    <cellStyle name="sText" xfId="2" xr:uid="{82B56EED-9F3D-4E67-8A23-4C3CB9D32813}"/>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3768E"/>
      <color rgb="FF38C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Physical collection breakdown by audience. Due to variations in cataloging, not all collections add up to 100%.</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2"/>
          <c:order val="2"/>
          <c:tx>
            <c:strRef>
              <c:f>'Physical - audience'!$E$1</c:f>
              <c:strCache>
                <c:ptCount val="1"/>
                <c:pt idx="0">
                  <c:v>Adult % of Physical Collection</c:v>
                </c:pt>
              </c:strCache>
            </c:strRef>
          </c:tx>
          <c:spPr>
            <a:solidFill>
              <a:schemeClr val="accent5">
                <a:lumMod val="75000"/>
              </a:schemeClr>
            </a:solidFill>
            <a:ln>
              <a:noFill/>
            </a:ln>
            <a:effectLst/>
          </c:spPr>
          <c:invertIfNegative val="0"/>
          <c:cat>
            <c:strRef>
              <c:f>'Physical - audience'!$A$2:$A$49</c:f>
              <c:strCache>
                <c:ptCount val="48"/>
                <c:pt idx="0">
                  <c:v>Barrington Public Library</c:v>
                </c:pt>
                <c:pt idx="1">
                  <c:v>Rogers Free Library</c:v>
                </c:pt>
                <c:pt idx="2">
                  <c:v>Jesse M. Smith Memorial Library</c:v>
                </c:pt>
                <c:pt idx="3">
                  <c:v>Adams Public Library</c:v>
                </c:pt>
                <c:pt idx="4">
                  <c:v>Cross' Mills Public Library</c:v>
                </c:pt>
                <c:pt idx="5">
                  <c:v>Coventry Public Library</c:v>
                </c:pt>
                <c:pt idx="6">
                  <c:v>Cranston Public Library</c:v>
                </c:pt>
                <c:pt idx="7">
                  <c:v>Cumberland Public Library</c:v>
                </c:pt>
                <c:pt idx="8">
                  <c:v>East Greenwich Free Library</c:v>
                </c:pt>
                <c:pt idx="9">
                  <c:v>East Providence Public Library</c:v>
                </c:pt>
                <c:pt idx="10">
                  <c:v>Exeter Public Library</c:v>
                </c:pt>
                <c:pt idx="11">
                  <c:v>Libraries of Foster</c:v>
                </c:pt>
                <c:pt idx="12">
                  <c:v>Glocester Manton Free Public Library</c:v>
                </c:pt>
                <c:pt idx="13">
                  <c:v>Harmony Library</c:v>
                </c:pt>
                <c:pt idx="14">
                  <c:v>Ashaway Free Library</c:v>
                </c:pt>
                <c:pt idx="15">
                  <c:v>Langworthy Public Library</c:v>
                </c:pt>
                <c:pt idx="16">
                  <c:v>Jamestown Philomenian Library</c:v>
                </c:pt>
                <c:pt idx="17">
                  <c:v>Marian J. Mohr Memorial Library</c:v>
                </c:pt>
                <c:pt idx="18">
                  <c:v>Lincoln Public Library</c:v>
                </c:pt>
                <c:pt idx="19">
                  <c:v>Brownell Library, Home of Little Compton</c:v>
                </c:pt>
                <c:pt idx="20">
                  <c:v>Middletown Public Library</c:v>
                </c:pt>
                <c:pt idx="21">
                  <c:v>Maury Loontjens Memorial Library</c:v>
                </c:pt>
                <c:pt idx="22">
                  <c:v>Island Free Library</c:v>
                </c:pt>
                <c:pt idx="23">
                  <c:v>Newport Public Library</c:v>
                </c:pt>
                <c:pt idx="24">
                  <c:v>Davisville Free Library</c:v>
                </c:pt>
                <c:pt idx="25">
                  <c:v>North Kingstown Free Library</c:v>
                </c:pt>
                <c:pt idx="26">
                  <c:v>Willett Free Library</c:v>
                </c:pt>
                <c:pt idx="27">
                  <c:v>Mayor Salvatore Mancini Union Free Library</c:v>
                </c:pt>
                <c:pt idx="28">
                  <c:v>North Smithfield Public Library</c:v>
                </c:pt>
                <c:pt idx="29">
                  <c:v>Pascoag Free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audience'!$E$2:$E$49</c:f>
              <c:numCache>
                <c:formatCode>0%</c:formatCode>
                <c:ptCount val="48"/>
                <c:pt idx="0">
                  <c:v>0.65615303179644435</c:v>
                </c:pt>
                <c:pt idx="1">
                  <c:v>0.66212534059945505</c:v>
                </c:pt>
                <c:pt idx="2">
                  <c:v>0.60039433261497543</c:v>
                </c:pt>
                <c:pt idx="3">
                  <c:v>0.63933959578707655</c:v>
                </c:pt>
                <c:pt idx="4">
                  <c:v>0.69296610754469523</c:v>
                </c:pt>
                <c:pt idx="5">
                  <c:v>0.60526453723019513</c:v>
                </c:pt>
                <c:pt idx="6">
                  <c:v>0.64552292194357974</c:v>
                </c:pt>
                <c:pt idx="7">
                  <c:v>0.58028938968213006</c:v>
                </c:pt>
                <c:pt idx="8">
                  <c:v>0.59502925816397156</c:v>
                </c:pt>
                <c:pt idx="9">
                  <c:v>0.6800681831540587</c:v>
                </c:pt>
                <c:pt idx="10">
                  <c:v>0.59101066745372521</c:v>
                </c:pt>
                <c:pt idx="11">
                  <c:v>0.56774685259413993</c:v>
                </c:pt>
                <c:pt idx="12">
                  <c:v>0.60850372714779499</c:v>
                </c:pt>
                <c:pt idx="13">
                  <c:v>0.51361894333424585</c:v>
                </c:pt>
                <c:pt idx="14">
                  <c:v>0.61083720711837353</c:v>
                </c:pt>
                <c:pt idx="15">
                  <c:v>0.65357821405953131</c:v>
                </c:pt>
                <c:pt idx="16">
                  <c:v>0.60920141158018559</c:v>
                </c:pt>
                <c:pt idx="17">
                  <c:v>0.50980745006298367</c:v>
                </c:pt>
                <c:pt idx="18">
                  <c:v>0.63025895268671606</c:v>
                </c:pt>
                <c:pt idx="19">
                  <c:v>0.69504052558288998</c:v>
                </c:pt>
                <c:pt idx="20">
                  <c:v>0.69412132094620971</c:v>
                </c:pt>
                <c:pt idx="21">
                  <c:v>0.62832997046524552</c:v>
                </c:pt>
                <c:pt idx="22">
                  <c:v>0.70204705800576928</c:v>
                </c:pt>
                <c:pt idx="23">
                  <c:v>0.64200663065979735</c:v>
                </c:pt>
                <c:pt idx="24">
                  <c:v>0.56651982378854626</c:v>
                </c:pt>
                <c:pt idx="25">
                  <c:v>0.62539071892281795</c:v>
                </c:pt>
                <c:pt idx="26">
                  <c:v>0.56730356376127089</c:v>
                </c:pt>
                <c:pt idx="27">
                  <c:v>0.73272442414747163</c:v>
                </c:pt>
                <c:pt idx="28">
                  <c:v>0.6903070286729257</c:v>
                </c:pt>
                <c:pt idx="29">
                  <c:v>0.58853905185397692</c:v>
                </c:pt>
                <c:pt idx="30">
                  <c:v>0.60401714309149812</c:v>
                </c:pt>
                <c:pt idx="31">
                  <c:v>0.53742998879820769</c:v>
                </c:pt>
                <c:pt idx="32">
                  <c:v>0.51758439387305366</c:v>
                </c:pt>
                <c:pt idx="33">
                  <c:v>0.86511167717016901</c:v>
                </c:pt>
                <c:pt idx="34">
                  <c:v>0.58588732623363959</c:v>
                </c:pt>
                <c:pt idx="35">
                  <c:v>0.62808181035792032</c:v>
                </c:pt>
                <c:pt idx="36">
                  <c:v>0.54849970686990357</c:v>
                </c:pt>
                <c:pt idx="37">
                  <c:v>0.63294645674813277</c:v>
                </c:pt>
                <c:pt idx="38">
                  <c:v>0.5861283174699099</c:v>
                </c:pt>
                <c:pt idx="39">
                  <c:v>0.60701928374655645</c:v>
                </c:pt>
                <c:pt idx="40">
                  <c:v>0.57441198554191619</c:v>
                </c:pt>
                <c:pt idx="41">
                  <c:v>0.67868937945419783</c:v>
                </c:pt>
                <c:pt idx="42">
                  <c:v>0.68418964491172385</c:v>
                </c:pt>
                <c:pt idx="43">
                  <c:v>0.61958213953975172</c:v>
                </c:pt>
                <c:pt idx="44">
                  <c:v>0.50313174946004324</c:v>
                </c:pt>
                <c:pt idx="45">
                  <c:v>0.67469151273016759</c:v>
                </c:pt>
                <c:pt idx="46">
                  <c:v>0.68543636854904078</c:v>
                </c:pt>
                <c:pt idx="47">
                  <c:v>0.72381311583612273</c:v>
                </c:pt>
              </c:numCache>
            </c:numRef>
          </c:val>
          <c:extLst>
            <c:ext xmlns:c16="http://schemas.microsoft.com/office/drawing/2014/chart" uri="{C3380CC4-5D6E-409C-BE32-E72D297353CC}">
              <c16:uniqueId val="{00000002-34B1-451D-AEF4-C1A8EBA8D5E3}"/>
            </c:ext>
          </c:extLst>
        </c:ser>
        <c:ser>
          <c:idx val="4"/>
          <c:order val="4"/>
          <c:tx>
            <c:strRef>
              <c:f>'Physical - audience'!$G$1</c:f>
              <c:strCache>
                <c:ptCount val="1"/>
                <c:pt idx="0">
                  <c:v>Children % of Physical Collection</c:v>
                </c:pt>
              </c:strCache>
            </c:strRef>
          </c:tx>
          <c:spPr>
            <a:solidFill>
              <a:schemeClr val="accent4">
                <a:lumMod val="60000"/>
                <a:lumOff val="40000"/>
              </a:schemeClr>
            </a:solidFill>
            <a:ln>
              <a:noFill/>
            </a:ln>
            <a:effectLst/>
          </c:spPr>
          <c:invertIfNegative val="0"/>
          <c:cat>
            <c:strRef>
              <c:f>'Physical - audience'!$A$2:$A$49</c:f>
              <c:strCache>
                <c:ptCount val="48"/>
                <c:pt idx="0">
                  <c:v>Barrington Public Library</c:v>
                </c:pt>
                <c:pt idx="1">
                  <c:v>Rogers Free Library</c:v>
                </c:pt>
                <c:pt idx="2">
                  <c:v>Jesse M. Smith Memorial Library</c:v>
                </c:pt>
                <c:pt idx="3">
                  <c:v>Adams Public Library</c:v>
                </c:pt>
                <c:pt idx="4">
                  <c:v>Cross' Mills Public Library</c:v>
                </c:pt>
                <c:pt idx="5">
                  <c:v>Coventry Public Library</c:v>
                </c:pt>
                <c:pt idx="6">
                  <c:v>Cranston Public Library</c:v>
                </c:pt>
                <c:pt idx="7">
                  <c:v>Cumberland Public Library</c:v>
                </c:pt>
                <c:pt idx="8">
                  <c:v>East Greenwich Free Library</c:v>
                </c:pt>
                <c:pt idx="9">
                  <c:v>East Providence Public Library</c:v>
                </c:pt>
                <c:pt idx="10">
                  <c:v>Exeter Public Library</c:v>
                </c:pt>
                <c:pt idx="11">
                  <c:v>Libraries of Foster</c:v>
                </c:pt>
                <c:pt idx="12">
                  <c:v>Glocester Manton Free Public Library</c:v>
                </c:pt>
                <c:pt idx="13">
                  <c:v>Harmony Library</c:v>
                </c:pt>
                <c:pt idx="14">
                  <c:v>Ashaway Free Library</c:v>
                </c:pt>
                <c:pt idx="15">
                  <c:v>Langworthy Public Library</c:v>
                </c:pt>
                <c:pt idx="16">
                  <c:v>Jamestown Philomenian Library</c:v>
                </c:pt>
                <c:pt idx="17">
                  <c:v>Marian J. Mohr Memorial Library</c:v>
                </c:pt>
                <c:pt idx="18">
                  <c:v>Lincoln Public Library</c:v>
                </c:pt>
                <c:pt idx="19">
                  <c:v>Brownell Library, Home of Little Compton</c:v>
                </c:pt>
                <c:pt idx="20">
                  <c:v>Middletown Public Library</c:v>
                </c:pt>
                <c:pt idx="21">
                  <c:v>Maury Loontjens Memorial Library</c:v>
                </c:pt>
                <c:pt idx="22">
                  <c:v>Island Free Library</c:v>
                </c:pt>
                <c:pt idx="23">
                  <c:v>Newport Public Library</c:v>
                </c:pt>
                <c:pt idx="24">
                  <c:v>Davisville Free Library</c:v>
                </c:pt>
                <c:pt idx="25">
                  <c:v>North Kingstown Free Library</c:v>
                </c:pt>
                <c:pt idx="26">
                  <c:v>Willett Free Library</c:v>
                </c:pt>
                <c:pt idx="27">
                  <c:v>Mayor Salvatore Mancini Union Free Library</c:v>
                </c:pt>
                <c:pt idx="28">
                  <c:v>North Smithfield Public Library</c:v>
                </c:pt>
                <c:pt idx="29">
                  <c:v>Pascoag Free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audience'!$G$2:$G$49</c:f>
              <c:numCache>
                <c:formatCode>0%</c:formatCode>
                <c:ptCount val="48"/>
                <c:pt idx="0">
                  <c:v>0.2631329171686197</c:v>
                </c:pt>
                <c:pt idx="1">
                  <c:v>0.30315597209330181</c:v>
                </c:pt>
                <c:pt idx="2">
                  <c:v>0.34884680636434501</c:v>
                </c:pt>
                <c:pt idx="3">
                  <c:v>0.29913891261030456</c:v>
                </c:pt>
                <c:pt idx="4">
                  <c:v>0.27666183474839512</c:v>
                </c:pt>
                <c:pt idx="5">
                  <c:v>0.33735179730168879</c:v>
                </c:pt>
                <c:pt idx="6">
                  <c:v>0.24667917013089968</c:v>
                </c:pt>
                <c:pt idx="7">
                  <c:v>0.34804174551293077</c:v>
                </c:pt>
                <c:pt idx="8">
                  <c:v>0.37815390423456868</c:v>
                </c:pt>
                <c:pt idx="9">
                  <c:v>0.27513274162895041</c:v>
                </c:pt>
                <c:pt idx="10">
                  <c:v>0.3543449846101952</c:v>
                </c:pt>
                <c:pt idx="11">
                  <c:v>0.38028566589510526</c:v>
                </c:pt>
                <c:pt idx="12">
                  <c:v>0.34031566234956068</c:v>
                </c:pt>
                <c:pt idx="13">
                  <c:v>0.41703166347294462</c:v>
                </c:pt>
                <c:pt idx="14">
                  <c:v>0.36183500023477483</c:v>
                </c:pt>
                <c:pt idx="15">
                  <c:v>0.29786784884948281</c:v>
                </c:pt>
                <c:pt idx="16">
                  <c:v>0.33687099725526076</c:v>
                </c:pt>
                <c:pt idx="17">
                  <c:v>0.41699158218863097</c:v>
                </c:pt>
                <c:pt idx="18">
                  <c:v>0.29576080546880118</c:v>
                </c:pt>
                <c:pt idx="19">
                  <c:v>0.26325561466776165</c:v>
                </c:pt>
                <c:pt idx="20">
                  <c:v>0.2625497696931845</c:v>
                </c:pt>
                <c:pt idx="21">
                  <c:v>0.34538117378717431</c:v>
                </c:pt>
                <c:pt idx="22">
                  <c:v>0.2573940847322142</c:v>
                </c:pt>
                <c:pt idx="23">
                  <c:v>0.32506576182545488</c:v>
                </c:pt>
                <c:pt idx="24">
                  <c:v>0.3843612334801762</c:v>
                </c:pt>
                <c:pt idx="25">
                  <c:v>0.25787863461873295</c:v>
                </c:pt>
                <c:pt idx="26">
                  <c:v>0.38879347359381711</c:v>
                </c:pt>
                <c:pt idx="27">
                  <c:v>0.23279109303643455</c:v>
                </c:pt>
                <c:pt idx="28">
                  <c:v>0.25466705332221701</c:v>
                </c:pt>
                <c:pt idx="29">
                  <c:v>0.35975041239331562</c:v>
                </c:pt>
                <c:pt idx="30">
                  <c:v>0.29895829061231188</c:v>
                </c:pt>
                <c:pt idx="31">
                  <c:v>0.38103696591454633</c:v>
                </c:pt>
                <c:pt idx="32">
                  <c:v>0.4132685369798772</c:v>
                </c:pt>
                <c:pt idx="33">
                  <c:v>0.1211195678559028</c:v>
                </c:pt>
                <c:pt idx="34">
                  <c:v>0.38151369807332736</c:v>
                </c:pt>
                <c:pt idx="35">
                  <c:v>0.30466258289880016</c:v>
                </c:pt>
                <c:pt idx="36">
                  <c:v>0.3771784895805575</c:v>
                </c:pt>
                <c:pt idx="37">
                  <c:v>0.33248010098530806</c:v>
                </c:pt>
                <c:pt idx="38">
                  <c:v>0.26598932366419903</c:v>
                </c:pt>
                <c:pt idx="39">
                  <c:v>0.32913498622589532</c:v>
                </c:pt>
                <c:pt idx="40">
                  <c:v>0.33911889503920095</c:v>
                </c:pt>
                <c:pt idx="41">
                  <c:v>0.29123935338084478</c:v>
                </c:pt>
                <c:pt idx="42">
                  <c:v>0.29190636778416978</c:v>
                </c:pt>
                <c:pt idx="43">
                  <c:v>0.32539869434959512</c:v>
                </c:pt>
                <c:pt idx="44">
                  <c:v>0.44215262778977682</c:v>
                </c:pt>
                <c:pt idx="45">
                  <c:v>0.29384794562957939</c:v>
                </c:pt>
                <c:pt idx="46">
                  <c:v>0.26951274430334143</c:v>
                </c:pt>
                <c:pt idx="47">
                  <c:v>0.20448823723539672</c:v>
                </c:pt>
              </c:numCache>
            </c:numRef>
          </c:val>
          <c:extLst>
            <c:ext xmlns:c16="http://schemas.microsoft.com/office/drawing/2014/chart" uri="{C3380CC4-5D6E-409C-BE32-E72D297353CC}">
              <c16:uniqueId val="{00000004-34B1-451D-AEF4-C1A8EBA8D5E3}"/>
            </c:ext>
          </c:extLst>
        </c:ser>
        <c:ser>
          <c:idx val="6"/>
          <c:order val="6"/>
          <c:tx>
            <c:strRef>
              <c:f>'Physical - audience'!$I$1</c:f>
              <c:strCache>
                <c:ptCount val="1"/>
                <c:pt idx="0">
                  <c:v>Young Adult % of Physical Collection</c:v>
                </c:pt>
              </c:strCache>
            </c:strRef>
          </c:tx>
          <c:spPr>
            <a:solidFill>
              <a:schemeClr val="accent5">
                <a:lumMod val="40000"/>
                <a:lumOff val="60000"/>
              </a:schemeClr>
            </a:solidFill>
            <a:ln>
              <a:noFill/>
            </a:ln>
            <a:effectLst/>
          </c:spPr>
          <c:invertIfNegative val="0"/>
          <c:cat>
            <c:strRef>
              <c:f>'Physical - audience'!$A$2:$A$49</c:f>
              <c:strCache>
                <c:ptCount val="48"/>
                <c:pt idx="0">
                  <c:v>Barrington Public Library</c:v>
                </c:pt>
                <c:pt idx="1">
                  <c:v>Rogers Free Library</c:v>
                </c:pt>
                <c:pt idx="2">
                  <c:v>Jesse M. Smith Memorial Library</c:v>
                </c:pt>
                <c:pt idx="3">
                  <c:v>Adams Public Library</c:v>
                </c:pt>
                <c:pt idx="4">
                  <c:v>Cross' Mills Public Library</c:v>
                </c:pt>
                <c:pt idx="5">
                  <c:v>Coventry Public Library</c:v>
                </c:pt>
                <c:pt idx="6">
                  <c:v>Cranston Public Library</c:v>
                </c:pt>
                <c:pt idx="7">
                  <c:v>Cumberland Public Library</c:v>
                </c:pt>
                <c:pt idx="8">
                  <c:v>East Greenwich Free Library</c:v>
                </c:pt>
                <c:pt idx="9">
                  <c:v>East Providence Public Library</c:v>
                </c:pt>
                <c:pt idx="10">
                  <c:v>Exeter Public Library</c:v>
                </c:pt>
                <c:pt idx="11">
                  <c:v>Libraries of Foster</c:v>
                </c:pt>
                <c:pt idx="12">
                  <c:v>Glocester Manton Free Public Library</c:v>
                </c:pt>
                <c:pt idx="13">
                  <c:v>Harmony Library</c:v>
                </c:pt>
                <c:pt idx="14">
                  <c:v>Ashaway Free Library</c:v>
                </c:pt>
                <c:pt idx="15">
                  <c:v>Langworthy Public Library</c:v>
                </c:pt>
                <c:pt idx="16">
                  <c:v>Jamestown Philomenian Library</c:v>
                </c:pt>
                <c:pt idx="17">
                  <c:v>Marian J. Mohr Memorial Library</c:v>
                </c:pt>
                <c:pt idx="18">
                  <c:v>Lincoln Public Library</c:v>
                </c:pt>
                <c:pt idx="19">
                  <c:v>Brownell Library, Home of Little Compton</c:v>
                </c:pt>
                <c:pt idx="20">
                  <c:v>Middletown Public Library</c:v>
                </c:pt>
                <c:pt idx="21">
                  <c:v>Maury Loontjens Memorial Library</c:v>
                </c:pt>
                <c:pt idx="22">
                  <c:v>Island Free Library</c:v>
                </c:pt>
                <c:pt idx="23">
                  <c:v>Newport Public Library</c:v>
                </c:pt>
                <c:pt idx="24">
                  <c:v>Davisville Free Library</c:v>
                </c:pt>
                <c:pt idx="25">
                  <c:v>North Kingstown Free Library</c:v>
                </c:pt>
                <c:pt idx="26">
                  <c:v>Willett Free Library</c:v>
                </c:pt>
                <c:pt idx="27">
                  <c:v>Mayor Salvatore Mancini Union Free Library</c:v>
                </c:pt>
                <c:pt idx="28">
                  <c:v>North Smithfield Public Library</c:v>
                </c:pt>
                <c:pt idx="29">
                  <c:v>Pascoag Free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audience'!$I$2:$I$49</c:f>
              <c:numCache>
                <c:formatCode>0%</c:formatCode>
                <c:ptCount val="48"/>
                <c:pt idx="0">
                  <c:v>8.0714051034935938E-2</c:v>
                </c:pt>
                <c:pt idx="1">
                  <c:v>3.4718687307243166E-2</c:v>
                </c:pt>
                <c:pt idx="2">
                  <c:v>5.0758861020679537E-2</c:v>
                </c:pt>
                <c:pt idx="3">
                  <c:v>6.1521491602618841E-2</c:v>
                </c:pt>
                <c:pt idx="4">
                  <c:v>3.0372057706909643E-2</c:v>
                </c:pt>
                <c:pt idx="5">
                  <c:v>5.7383665468116109E-2</c:v>
                </c:pt>
                <c:pt idx="6">
                  <c:v>3.5611670759295423E-2</c:v>
                </c:pt>
                <c:pt idx="7">
                  <c:v>7.1668864804939128E-2</c:v>
                </c:pt>
                <c:pt idx="8">
                  <c:v>2.8566035361479898E-2</c:v>
                </c:pt>
                <c:pt idx="9">
                  <c:v>4.4799075216990926E-2</c:v>
                </c:pt>
                <c:pt idx="10">
                  <c:v>5.4644347936079606E-2</c:v>
                </c:pt>
                <c:pt idx="11">
                  <c:v>5.1967481510754816E-2</c:v>
                </c:pt>
                <c:pt idx="12">
                  <c:v>5.11806105026444E-2</c:v>
                </c:pt>
                <c:pt idx="13">
                  <c:v>6.9349393192809569E-2</c:v>
                </c:pt>
                <c:pt idx="14">
                  <c:v>2.732779264685167E-2</c:v>
                </c:pt>
                <c:pt idx="15">
                  <c:v>4.8553937090985856E-2</c:v>
                </c:pt>
                <c:pt idx="16">
                  <c:v>4.660828649849693E-2</c:v>
                </c:pt>
                <c:pt idx="17">
                  <c:v>7.3200967748385415E-2</c:v>
                </c:pt>
                <c:pt idx="18">
                  <c:v>7.3980241844482791E-2</c:v>
                </c:pt>
                <c:pt idx="19">
                  <c:v>4.1703859749348378E-2</c:v>
                </c:pt>
                <c:pt idx="20">
                  <c:v>4.3328909360605822E-2</c:v>
                </c:pt>
                <c:pt idx="21">
                  <c:v>2.9432406351434338E-2</c:v>
                </c:pt>
                <c:pt idx="22">
                  <c:v>4.0558857262016475E-2</c:v>
                </c:pt>
                <c:pt idx="23">
                  <c:v>3.292760751474777E-2</c:v>
                </c:pt>
                <c:pt idx="24">
                  <c:v>4.911894273127753E-2</c:v>
                </c:pt>
                <c:pt idx="25">
                  <c:v>3.274162389831773E-2</c:v>
                </c:pt>
                <c:pt idx="26">
                  <c:v>4.3902962644911982E-2</c:v>
                </c:pt>
                <c:pt idx="27">
                  <c:v>3.448448281609387E-2</c:v>
                </c:pt>
                <c:pt idx="28">
                  <c:v>5.5025918004857358E-2</c:v>
                </c:pt>
                <c:pt idx="29">
                  <c:v>5.1925697482607759E-2</c:v>
                </c:pt>
                <c:pt idx="30">
                  <c:v>9.7024566296189968E-2</c:v>
                </c:pt>
                <c:pt idx="31">
                  <c:v>8.1533045287245962E-2</c:v>
                </c:pt>
                <c:pt idx="32">
                  <c:v>6.9147069147069154E-2</c:v>
                </c:pt>
                <c:pt idx="33">
                  <c:v>1.3768754973928167E-2</c:v>
                </c:pt>
                <c:pt idx="34">
                  <c:v>3.2598975693033085E-2</c:v>
                </c:pt>
                <c:pt idx="35">
                  <c:v>6.1636207158406321E-2</c:v>
                </c:pt>
                <c:pt idx="36">
                  <c:v>7.4321803549538989E-2</c:v>
                </c:pt>
                <c:pt idx="37">
                  <c:v>3.4573442266559139E-2</c:v>
                </c:pt>
                <c:pt idx="38">
                  <c:v>0.14788235886589113</c:v>
                </c:pt>
                <c:pt idx="39">
                  <c:v>6.3845730027548203E-2</c:v>
                </c:pt>
                <c:pt idx="40">
                  <c:v>8.6469119418882814E-2</c:v>
                </c:pt>
                <c:pt idx="41">
                  <c:v>3.0071267164957415E-2</c:v>
                </c:pt>
                <c:pt idx="42">
                  <c:v>2.3903987304106328E-2</c:v>
                </c:pt>
                <c:pt idx="43">
                  <c:v>5.5019166110653217E-2</c:v>
                </c:pt>
                <c:pt idx="44">
                  <c:v>5.709143268538517E-2</c:v>
                </c:pt>
                <c:pt idx="45">
                  <c:v>3.1460541640252984E-2</c:v>
                </c:pt>
                <c:pt idx="46">
                  <c:v>4.5050887147617763E-2</c:v>
                </c:pt>
                <c:pt idx="47">
                  <c:v>7.1698646928480506E-2</c:v>
                </c:pt>
              </c:numCache>
            </c:numRef>
          </c:val>
          <c:extLst>
            <c:ext xmlns:c16="http://schemas.microsoft.com/office/drawing/2014/chart" uri="{C3380CC4-5D6E-409C-BE32-E72D297353CC}">
              <c16:uniqueId val="{00000006-34B1-451D-AEF4-C1A8EBA8D5E3}"/>
            </c:ext>
          </c:extLst>
        </c:ser>
        <c:dLbls>
          <c:showLegendKey val="0"/>
          <c:showVal val="0"/>
          <c:showCatName val="0"/>
          <c:showSerName val="0"/>
          <c:showPercent val="0"/>
          <c:showBubbleSize val="0"/>
        </c:dLbls>
        <c:gapWidth val="150"/>
        <c:overlap val="100"/>
        <c:axId val="605320584"/>
        <c:axId val="605313696"/>
        <c:extLst>
          <c:ext xmlns:c15="http://schemas.microsoft.com/office/drawing/2012/chart" uri="{02D57815-91ED-43cb-92C2-25804820EDAC}">
            <c15:filteredBarSeries>
              <c15:ser>
                <c:idx val="0"/>
                <c:order val="0"/>
                <c:tx>
                  <c:strRef>
                    <c:extLst>
                      <c:ext uri="{02D57815-91ED-43cb-92C2-25804820EDAC}">
                        <c15:formulaRef>
                          <c15:sqref>'Physical - audience'!$C$1</c15:sqref>
                        </c15:formulaRef>
                      </c:ext>
                    </c:extLst>
                    <c:strCache>
                      <c:ptCount val="1"/>
                      <c:pt idx="0">
                        <c:v>Total Physical Collection</c:v>
                      </c:pt>
                    </c:strCache>
                  </c:strRef>
                </c:tx>
                <c:spPr>
                  <a:solidFill>
                    <a:schemeClr val="accent1"/>
                  </a:solidFill>
                  <a:ln>
                    <a:noFill/>
                  </a:ln>
                  <a:effectLst/>
                </c:spPr>
                <c:invertIfNegative val="0"/>
                <c:cat>
                  <c:strRef>
                    <c:extLst>
                      <c:ext uri="{02D57815-91ED-43cb-92C2-25804820EDAC}">
                        <c15:formulaRef>
                          <c15:sqref>'Physical - audience'!$A$2:$A$49</c15:sqref>
                        </c15:formulaRef>
                      </c:ext>
                    </c:extLst>
                    <c:strCache>
                      <c:ptCount val="48"/>
                      <c:pt idx="0">
                        <c:v>Barrington Public Library</c:v>
                      </c:pt>
                      <c:pt idx="1">
                        <c:v>Rogers Free Library</c:v>
                      </c:pt>
                      <c:pt idx="2">
                        <c:v>Jesse M. Smith Memorial Library</c:v>
                      </c:pt>
                      <c:pt idx="3">
                        <c:v>Adams Public Library</c:v>
                      </c:pt>
                      <c:pt idx="4">
                        <c:v>Cross' Mills Public Library</c:v>
                      </c:pt>
                      <c:pt idx="5">
                        <c:v>Coventry Public Library</c:v>
                      </c:pt>
                      <c:pt idx="6">
                        <c:v>Cranston Public Library</c:v>
                      </c:pt>
                      <c:pt idx="7">
                        <c:v>Cumberland Public Library</c:v>
                      </c:pt>
                      <c:pt idx="8">
                        <c:v>East Greenwich Free Library</c:v>
                      </c:pt>
                      <c:pt idx="9">
                        <c:v>East Providence Public Library</c:v>
                      </c:pt>
                      <c:pt idx="10">
                        <c:v>Exeter Public Library</c:v>
                      </c:pt>
                      <c:pt idx="11">
                        <c:v>Libraries of Foster</c:v>
                      </c:pt>
                      <c:pt idx="12">
                        <c:v>Glocester Manton Free Public Library</c:v>
                      </c:pt>
                      <c:pt idx="13">
                        <c:v>Harmony Library</c:v>
                      </c:pt>
                      <c:pt idx="14">
                        <c:v>Ashaway Free Library</c:v>
                      </c:pt>
                      <c:pt idx="15">
                        <c:v>Langworthy Public Library</c:v>
                      </c:pt>
                      <c:pt idx="16">
                        <c:v>Jamestown Philomenian Library</c:v>
                      </c:pt>
                      <c:pt idx="17">
                        <c:v>Marian J. Mohr Memorial Library</c:v>
                      </c:pt>
                      <c:pt idx="18">
                        <c:v>Lincoln Public Library</c:v>
                      </c:pt>
                      <c:pt idx="19">
                        <c:v>Brownell Library, Home of Little Compton</c:v>
                      </c:pt>
                      <c:pt idx="20">
                        <c:v>Middletown Public Library</c:v>
                      </c:pt>
                      <c:pt idx="21">
                        <c:v>Maury Loontjens Memorial Library</c:v>
                      </c:pt>
                      <c:pt idx="22">
                        <c:v>Island Free Library</c:v>
                      </c:pt>
                      <c:pt idx="23">
                        <c:v>Newport Public Library</c:v>
                      </c:pt>
                      <c:pt idx="24">
                        <c:v>Davisville Free Library</c:v>
                      </c:pt>
                      <c:pt idx="25">
                        <c:v>North Kingstown Free Library</c:v>
                      </c:pt>
                      <c:pt idx="26">
                        <c:v>Willett Free Library</c:v>
                      </c:pt>
                      <c:pt idx="27">
                        <c:v>Mayor Salvatore Mancini Union Free Library</c:v>
                      </c:pt>
                      <c:pt idx="28">
                        <c:v>North Smithfield Public Library</c:v>
                      </c:pt>
                      <c:pt idx="29">
                        <c:v>Pascoag Free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'Physical - audience'!$C$2:$C$49</c15:sqref>
                        </c15:formulaRef>
                      </c:ext>
                    </c:extLst>
                    <c:numCache>
                      <c:formatCode>#,##0</c:formatCode>
                      <c:ptCount val="48"/>
                      <c:pt idx="0">
                        <c:v>109572</c:v>
                      </c:pt>
                      <c:pt idx="1">
                        <c:v>66794</c:v>
                      </c:pt>
                      <c:pt idx="2">
                        <c:v>65427</c:v>
                      </c:pt>
                      <c:pt idx="3">
                        <c:v>28104</c:v>
                      </c:pt>
                      <c:pt idx="4">
                        <c:v>28974</c:v>
                      </c:pt>
                      <c:pt idx="5">
                        <c:v>95393</c:v>
                      </c:pt>
                      <c:pt idx="6">
                        <c:v>258595</c:v>
                      </c:pt>
                      <c:pt idx="7">
                        <c:v>104634</c:v>
                      </c:pt>
                      <c:pt idx="8">
                        <c:v>79465</c:v>
                      </c:pt>
                      <c:pt idx="9">
                        <c:v>102078</c:v>
                      </c:pt>
                      <c:pt idx="10">
                        <c:v>23717</c:v>
                      </c:pt>
                      <c:pt idx="11">
                        <c:v>35426</c:v>
                      </c:pt>
                      <c:pt idx="12">
                        <c:v>24013</c:v>
                      </c:pt>
                      <c:pt idx="13">
                        <c:v>43836</c:v>
                      </c:pt>
                      <c:pt idx="14">
                        <c:v>21297</c:v>
                      </c:pt>
                      <c:pt idx="15">
                        <c:v>23685</c:v>
                      </c:pt>
                      <c:pt idx="16">
                        <c:v>38255</c:v>
                      </c:pt>
                      <c:pt idx="17">
                        <c:v>50013</c:v>
                      </c:pt>
                      <c:pt idx="18">
                        <c:v>137361</c:v>
                      </c:pt>
                      <c:pt idx="19">
                        <c:v>28007</c:v>
                      </c:pt>
                      <c:pt idx="20">
                        <c:v>76854</c:v>
                      </c:pt>
                      <c:pt idx="21">
                        <c:v>68394</c:v>
                      </c:pt>
                      <c:pt idx="22">
                        <c:v>28773</c:v>
                      </c:pt>
                      <c:pt idx="23">
                        <c:v>128494</c:v>
                      </c:pt>
                      <c:pt idx="24">
                        <c:v>13620</c:v>
                      </c:pt>
                      <c:pt idx="25">
                        <c:v>120611</c:v>
                      </c:pt>
                      <c:pt idx="26">
                        <c:v>9316</c:v>
                      </c:pt>
                      <c:pt idx="27">
                        <c:v>119996</c:v>
                      </c:pt>
                      <c:pt idx="28">
                        <c:v>55174</c:v>
                      </c:pt>
                      <c:pt idx="29">
                        <c:v>13943</c:v>
                      </c:pt>
                      <c:pt idx="30">
                        <c:v>97532</c:v>
                      </c:pt>
                      <c:pt idx="31">
                        <c:v>62490</c:v>
                      </c:pt>
                      <c:pt idx="32">
                        <c:v>276353</c:v>
                      </c:pt>
                      <c:pt idx="33">
                        <c:v>325447</c:v>
                      </c:pt>
                      <c:pt idx="34">
                        <c:v>24602</c:v>
                      </c:pt>
                      <c:pt idx="35">
                        <c:v>39506</c:v>
                      </c:pt>
                      <c:pt idx="36">
                        <c:v>37526</c:v>
                      </c:pt>
                      <c:pt idx="37">
                        <c:v>57038</c:v>
                      </c:pt>
                      <c:pt idx="38">
                        <c:v>79428</c:v>
                      </c:pt>
                      <c:pt idx="39">
                        <c:v>90750</c:v>
                      </c:pt>
                      <c:pt idx="40">
                        <c:v>57269</c:v>
                      </c:pt>
                      <c:pt idx="41">
                        <c:v>23012</c:v>
                      </c:pt>
                      <c:pt idx="42">
                        <c:v>20164</c:v>
                      </c:pt>
                      <c:pt idx="43">
                        <c:v>152874</c:v>
                      </c:pt>
                      <c:pt idx="44">
                        <c:v>27780</c:v>
                      </c:pt>
                      <c:pt idx="45">
                        <c:v>67831</c:v>
                      </c:pt>
                      <c:pt idx="46">
                        <c:v>111030</c:v>
                      </c:pt>
                      <c:pt idx="47">
                        <c:v>106055</c:v>
                      </c:pt>
                    </c:numCache>
                  </c:numRef>
                </c:val>
                <c:extLst>
                  <c:ext xmlns:c16="http://schemas.microsoft.com/office/drawing/2014/chart" uri="{C3380CC4-5D6E-409C-BE32-E72D297353CC}">
                    <c16:uniqueId val="{00000000-34B1-451D-AEF4-C1A8EBA8D5E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'Physical - audience'!$D$1</c15:sqref>
                        </c15:formulaRef>
                      </c:ext>
                    </c:extLst>
                    <c:strCache>
                      <c:ptCount val="1"/>
                      <c:pt idx="0">
                        <c:v>Adult Physical Materials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Barrington Public Library</c:v>
                      </c:pt>
                      <c:pt idx="1">
                        <c:v>Rogers Free Library</c:v>
                      </c:pt>
                      <c:pt idx="2">
                        <c:v>Jesse M. Smith Memorial Library</c:v>
                      </c:pt>
                      <c:pt idx="3">
                        <c:v>Adams Public Library</c:v>
                      </c:pt>
                      <c:pt idx="4">
                        <c:v>Cross' Mills Public Library</c:v>
                      </c:pt>
                      <c:pt idx="5">
                        <c:v>Coventry Public Library</c:v>
                      </c:pt>
                      <c:pt idx="6">
                        <c:v>Cranston Public Library</c:v>
                      </c:pt>
                      <c:pt idx="7">
                        <c:v>Cumberland Public Library</c:v>
                      </c:pt>
                      <c:pt idx="8">
                        <c:v>East Greenwich Free Library</c:v>
                      </c:pt>
                      <c:pt idx="9">
                        <c:v>East Providence Public Library</c:v>
                      </c:pt>
                      <c:pt idx="10">
                        <c:v>Exeter Public Library</c:v>
                      </c:pt>
                      <c:pt idx="11">
                        <c:v>Libraries of Foster</c:v>
                      </c:pt>
                      <c:pt idx="12">
                        <c:v>Glocester Manton Free Public Library</c:v>
                      </c:pt>
                      <c:pt idx="13">
                        <c:v>Harmony Library</c:v>
                      </c:pt>
                      <c:pt idx="14">
                        <c:v>Ashaway Free Library</c:v>
                      </c:pt>
                      <c:pt idx="15">
                        <c:v>Langworthy Public Library</c:v>
                      </c:pt>
                      <c:pt idx="16">
                        <c:v>Jamestown Philomenian Library</c:v>
                      </c:pt>
                      <c:pt idx="17">
                        <c:v>Marian J. Mohr Memorial Library</c:v>
                      </c:pt>
                      <c:pt idx="18">
                        <c:v>Lincoln Public Library</c:v>
                      </c:pt>
                      <c:pt idx="19">
                        <c:v>Brownell Library, Home of Little Compton</c:v>
                      </c:pt>
                      <c:pt idx="20">
                        <c:v>Middletown Public Library</c:v>
                      </c:pt>
                      <c:pt idx="21">
                        <c:v>Maury Loontjens Memorial Library</c:v>
                      </c:pt>
                      <c:pt idx="22">
                        <c:v>Island Free Library</c:v>
                      </c:pt>
                      <c:pt idx="23">
                        <c:v>Newport Public Library</c:v>
                      </c:pt>
                      <c:pt idx="24">
                        <c:v>Davisville Free Library</c:v>
                      </c:pt>
                      <c:pt idx="25">
                        <c:v>North Kingstown Free Library</c:v>
                      </c:pt>
                      <c:pt idx="26">
                        <c:v>Willett Free Library</c:v>
                      </c:pt>
                      <c:pt idx="27">
                        <c:v>Mayor Salvatore Mancini Union Free Library</c:v>
                      </c:pt>
                      <c:pt idx="28">
                        <c:v>North Smithfield Public Library</c:v>
                      </c:pt>
                      <c:pt idx="29">
                        <c:v>Pascoag Free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audience'!$D$2:$D$49</c15:sqref>
                        </c15:formulaRef>
                      </c:ext>
                    </c:extLst>
                    <c:numCache>
                      <c:formatCode>#,##0</c:formatCode>
                      <c:ptCount val="48"/>
                      <c:pt idx="0">
                        <c:v>71896</c:v>
                      </c:pt>
                      <c:pt idx="1">
                        <c:v>44226</c:v>
                      </c:pt>
                      <c:pt idx="2">
                        <c:v>39282</c:v>
                      </c:pt>
                      <c:pt idx="3">
                        <c:v>17968</c:v>
                      </c:pt>
                      <c:pt idx="4">
                        <c:v>20078</c:v>
                      </c:pt>
                      <c:pt idx="5">
                        <c:v>57738</c:v>
                      </c:pt>
                      <c:pt idx="6">
                        <c:v>166929</c:v>
                      </c:pt>
                      <c:pt idx="7">
                        <c:v>60718</c:v>
                      </c:pt>
                      <c:pt idx="8">
                        <c:v>47284</c:v>
                      </c:pt>
                      <c:pt idx="9">
                        <c:v>69420</c:v>
                      </c:pt>
                      <c:pt idx="10">
                        <c:v>14017</c:v>
                      </c:pt>
                      <c:pt idx="11">
                        <c:v>20113</c:v>
                      </c:pt>
                      <c:pt idx="12">
                        <c:v>14612</c:v>
                      </c:pt>
                      <c:pt idx="13">
                        <c:v>22515</c:v>
                      </c:pt>
                      <c:pt idx="14">
                        <c:v>13009</c:v>
                      </c:pt>
                      <c:pt idx="15">
                        <c:v>15480</c:v>
                      </c:pt>
                      <c:pt idx="16">
                        <c:v>23305</c:v>
                      </c:pt>
                      <c:pt idx="17">
                        <c:v>25497</c:v>
                      </c:pt>
                      <c:pt idx="18">
                        <c:v>86573</c:v>
                      </c:pt>
                      <c:pt idx="19">
                        <c:v>19466</c:v>
                      </c:pt>
                      <c:pt idx="20">
                        <c:v>53346</c:v>
                      </c:pt>
                      <c:pt idx="21">
                        <c:v>42974</c:v>
                      </c:pt>
                      <c:pt idx="22">
                        <c:v>20200</c:v>
                      </c:pt>
                      <c:pt idx="23">
                        <c:v>82494</c:v>
                      </c:pt>
                      <c:pt idx="24">
                        <c:v>7716</c:v>
                      </c:pt>
                      <c:pt idx="25">
                        <c:v>75429</c:v>
                      </c:pt>
                      <c:pt idx="26">
                        <c:v>5285</c:v>
                      </c:pt>
                      <c:pt idx="27">
                        <c:v>87924</c:v>
                      </c:pt>
                      <c:pt idx="28">
                        <c:v>38087</c:v>
                      </c:pt>
                      <c:pt idx="29">
                        <c:v>8206</c:v>
                      </c:pt>
                      <c:pt idx="30">
                        <c:v>58911</c:v>
                      </c:pt>
                      <c:pt idx="31">
                        <c:v>33584</c:v>
                      </c:pt>
                      <c:pt idx="32">
                        <c:v>143036</c:v>
                      </c:pt>
                      <c:pt idx="33">
                        <c:v>281548</c:v>
                      </c:pt>
                      <c:pt idx="34">
                        <c:v>14414</c:v>
                      </c:pt>
                      <c:pt idx="35">
                        <c:v>24813</c:v>
                      </c:pt>
                      <c:pt idx="36">
                        <c:v>20583</c:v>
                      </c:pt>
                      <c:pt idx="37">
                        <c:v>36102</c:v>
                      </c:pt>
                      <c:pt idx="38">
                        <c:v>46555</c:v>
                      </c:pt>
                      <c:pt idx="39">
                        <c:v>55087</c:v>
                      </c:pt>
                      <c:pt idx="40">
                        <c:v>32896</c:v>
                      </c:pt>
                      <c:pt idx="41">
                        <c:v>15618</c:v>
                      </c:pt>
                      <c:pt idx="42">
                        <c:v>13796</c:v>
                      </c:pt>
                      <c:pt idx="43">
                        <c:v>94718</c:v>
                      </c:pt>
                      <c:pt idx="44">
                        <c:v>13977</c:v>
                      </c:pt>
                      <c:pt idx="45">
                        <c:v>45765</c:v>
                      </c:pt>
                      <c:pt idx="46">
                        <c:v>76104</c:v>
                      </c:pt>
                      <c:pt idx="47">
                        <c:v>76764</c:v>
                      </c:pt>
                    </c:numCache>
                  </c:numRef>
                </c:val>
                <c:extLst xmlns:c15="http://schemas.microsoft.com/office/drawing/2012/chart">
                  <c:ext xmlns:c16="http://schemas.microsoft.com/office/drawing/2014/chart" uri="{C3380CC4-5D6E-409C-BE32-E72D297353CC}">
                    <c16:uniqueId val="{00000001-34B1-451D-AEF4-C1A8EBA8D5E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'Physical - audience'!$F$1</c15:sqref>
                        </c15:formulaRef>
                      </c:ext>
                    </c:extLst>
                    <c:strCache>
                      <c:ptCount val="1"/>
                      <c:pt idx="0">
                        <c:v>Children Physical Materials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Barrington Public Library</c:v>
                      </c:pt>
                      <c:pt idx="1">
                        <c:v>Rogers Free Library</c:v>
                      </c:pt>
                      <c:pt idx="2">
                        <c:v>Jesse M. Smith Memorial Library</c:v>
                      </c:pt>
                      <c:pt idx="3">
                        <c:v>Adams Public Library</c:v>
                      </c:pt>
                      <c:pt idx="4">
                        <c:v>Cross' Mills Public Library</c:v>
                      </c:pt>
                      <c:pt idx="5">
                        <c:v>Coventry Public Library</c:v>
                      </c:pt>
                      <c:pt idx="6">
                        <c:v>Cranston Public Library</c:v>
                      </c:pt>
                      <c:pt idx="7">
                        <c:v>Cumberland Public Library</c:v>
                      </c:pt>
                      <c:pt idx="8">
                        <c:v>East Greenwich Free Library</c:v>
                      </c:pt>
                      <c:pt idx="9">
                        <c:v>East Providence Public Library</c:v>
                      </c:pt>
                      <c:pt idx="10">
                        <c:v>Exeter Public Library</c:v>
                      </c:pt>
                      <c:pt idx="11">
                        <c:v>Libraries of Foster</c:v>
                      </c:pt>
                      <c:pt idx="12">
                        <c:v>Glocester Manton Free Public Library</c:v>
                      </c:pt>
                      <c:pt idx="13">
                        <c:v>Harmony Library</c:v>
                      </c:pt>
                      <c:pt idx="14">
                        <c:v>Ashaway Free Library</c:v>
                      </c:pt>
                      <c:pt idx="15">
                        <c:v>Langworthy Public Library</c:v>
                      </c:pt>
                      <c:pt idx="16">
                        <c:v>Jamestown Philomenian Library</c:v>
                      </c:pt>
                      <c:pt idx="17">
                        <c:v>Marian J. Mohr Memorial Library</c:v>
                      </c:pt>
                      <c:pt idx="18">
                        <c:v>Lincoln Public Library</c:v>
                      </c:pt>
                      <c:pt idx="19">
                        <c:v>Brownell Library, Home of Little Compton</c:v>
                      </c:pt>
                      <c:pt idx="20">
                        <c:v>Middletown Public Library</c:v>
                      </c:pt>
                      <c:pt idx="21">
                        <c:v>Maury Loontjens Memorial Library</c:v>
                      </c:pt>
                      <c:pt idx="22">
                        <c:v>Island Free Library</c:v>
                      </c:pt>
                      <c:pt idx="23">
                        <c:v>Newport Public Library</c:v>
                      </c:pt>
                      <c:pt idx="24">
                        <c:v>Davisville Free Library</c:v>
                      </c:pt>
                      <c:pt idx="25">
                        <c:v>North Kingstown Free Library</c:v>
                      </c:pt>
                      <c:pt idx="26">
                        <c:v>Willett Free Library</c:v>
                      </c:pt>
                      <c:pt idx="27">
                        <c:v>Mayor Salvatore Mancini Union Free Library</c:v>
                      </c:pt>
                      <c:pt idx="28">
                        <c:v>North Smithfield Public Library</c:v>
                      </c:pt>
                      <c:pt idx="29">
                        <c:v>Pascoag Free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audience'!$F$2:$F$49</c15:sqref>
                        </c15:formulaRef>
                      </c:ext>
                    </c:extLst>
                    <c:numCache>
                      <c:formatCode>#,##0</c:formatCode>
                      <c:ptCount val="48"/>
                      <c:pt idx="0">
                        <c:v>28832</c:v>
                      </c:pt>
                      <c:pt idx="1">
                        <c:v>20249</c:v>
                      </c:pt>
                      <c:pt idx="2">
                        <c:v>22824</c:v>
                      </c:pt>
                      <c:pt idx="3">
                        <c:v>8407</c:v>
                      </c:pt>
                      <c:pt idx="4">
                        <c:v>8016</c:v>
                      </c:pt>
                      <c:pt idx="5">
                        <c:v>32181</c:v>
                      </c:pt>
                      <c:pt idx="6">
                        <c:v>63790</c:v>
                      </c:pt>
                      <c:pt idx="7">
                        <c:v>36417</c:v>
                      </c:pt>
                      <c:pt idx="8">
                        <c:v>30050</c:v>
                      </c:pt>
                      <c:pt idx="9">
                        <c:v>28085</c:v>
                      </c:pt>
                      <c:pt idx="10">
                        <c:v>8404</c:v>
                      </c:pt>
                      <c:pt idx="11">
                        <c:v>13472</c:v>
                      </c:pt>
                      <c:pt idx="12">
                        <c:v>8172</c:v>
                      </c:pt>
                      <c:pt idx="13">
                        <c:v>18281</c:v>
                      </c:pt>
                      <c:pt idx="14">
                        <c:v>7706</c:v>
                      </c:pt>
                      <c:pt idx="15">
                        <c:v>7055</c:v>
                      </c:pt>
                      <c:pt idx="16">
                        <c:v>12887</c:v>
                      </c:pt>
                      <c:pt idx="17">
                        <c:v>20855</c:v>
                      </c:pt>
                      <c:pt idx="18">
                        <c:v>40626</c:v>
                      </c:pt>
                      <c:pt idx="19">
                        <c:v>7373</c:v>
                      </c:pt>
                      <c:pt idx="20">
                        <c:v>20178</c:v>
                      </c:pt>
                      <c:pt idx="21">
                        <c:v>23622</c:v>
                      </c:pt>
                      <c:pt idx="22">
                        <c:v>7406</c:v>
                      </c:pt>
                      <c:pt idx="23">
                        <c:v>41769</c:v>
                      </c:pt>
                      <c:pt idx="24">
                        <c:v>5235</c:v>
                      </c:pt>
                      <c:pt idx="25">
                        <c:v>31103</c:v>
                      </c:pt>
                      <c:pt idx="26">
                        <c:v>3622</c:v>
                      </c:pt>
                      <c:pt idx="27">
                        <c:v>27934</c:v>
                      </c:pt>
                      <c:pt idx="28">
                        <c:v>14051</c:v>
                      </c:pt>
                      <c:pt idx="29">
                        <c:v>5016</c:v>
                      </c:pt>
                      <c:pt idx="30">
                        <c:v>29158</c:v>
                      </c:pt>
                      <c:pt idx="31">
                        <c:v>23811</c:v>
                      </c:pt>
                      <c:pt idx="32">
                        <c:v>114208</c:v>
                      </c:pt>
                      <c:pt idx="33">
                        <c:v>39418</c:v>
                      </c:pt>
                      <c:pt idx="34">
                        <c:v>9386</c:v>
                      </c:pt>
                      <c:pt idx="35">
                        <c:v>12036</c:v>
                      </c:pt>
                      <c:pt idx="36">
                        <c:v>14154</c:v>
                      </c:pt>
                      <c:pt idx="37">
                        <c:v>18964</c:v>
                      </c:pt>
                      <c:pt idx="38">
                        <c:v>21127</c:v>
                      </c:pt>
                      <c:pt idx="39">
                        <c:v>29869</c:v>
                      </c:pt>
                      <c:pt idx="40">
                        <c:v>19421</c:v>
                      </c:pt>
                      <c:pt idx="41">
                        <c:v>6702</c:v>
                      </c:pt>
                      <c:pt idx="42">
                        <c:v>5886</c:v>
                      </c:pt>
                      <c:pt idx="43">
                        <c:v>49745</c:v>
                      </c:pt>
                      <c:pt idx="44">
                        <c:v>12283</c:v>
                      </c:pt>
                      <c:pt idx="45">
                        <c:v>19932</c:v>
                      </c:pt>
                      <c:pt idx="46">
                        <c:v>29924</c:v>
                      </c:pt>
                      <c:pt idx="47">
                        <c:v>21687</c:v>
                      </c:pt>
                    </c:numCache>
                  </c:numRef>
                </c:val>
                <c:extLst xmlns:c15="http://schemas.microsoft.com/office/drawing/2012/chart">
                  <c:ext xmlns:c16="http://schemas.microsoft.com/office/drawing/2014/chart" uri="{C3380CC4-5D6E-409C-BE32-E72D297353CC}">
                    <c16:uniqueId val="{00000003-34B1-451D-AEF4-C1A8EBA8D5E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'Physical - audience'!$H$1</c15:sqref>
                        </c15:formulaRef>
                      </c:ext>
                    </c:extLst>
                    <c:strCache>
                      <c:ptCount val="1"/>
                      <c:pt idx="0">
                        <c:v>Young Adult Physical Materials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Barrington Public Library</c:v>
                      </c:pt>
                      <c:pt idx="1">
                        <c:v>Rogers Free Library</c:v>
                      </c:pt>
                      <c:pt idx="2">
                        <c:v>Jesse M. Smith Memorial Library</c:v>
                      </c:pt>
                      <c:pt idx="3">
                        <c:v>Adams Public Library</c:v>
                      </c:pt>
                      <c:pt idx="4">
                        <c:v>Cross' Mills Public Library</c:v>
                      </c:pt>
                      <c:pt idx="5">
                        <c:v>Coventry Public Library</c:v>
                      </c:pt>
                      <c:pt idx="6">
                        <c:v>Cranston Public Library</c:v>
                      </c:pt>
                      <c:pt idx="7">
                        <c:v>Cumberland Public Library</c:v>
                      </c:pt>
                      <c:pt idx="8">
                        <c:v>East Greenwich Free Library</c:v>
                      </c:pt>
                      <c:pt idx="9">
                        <c:v>East Providence Public Library</c:v>
                      </c:pt>
                      <c:pt idx="10">
                        <c:v>Exeter Public Library</c:v>
                      </c:pt>
                      <c:pt idx="11">
                        <c:v>Libraries of Foster</c:v>
                      </c:pt>
                      <c:pt idx="12">
                        <c:v>Glocester Manton Free Public Library</c:v>
                      </c:pt>
                      <c:pt idx="13">
                        <c:v>Harmony Library</c:v>
                      </c:pt>
                      <c:pt idx="14">
                        <c:v>Ashaway Free Library</c:v>
                      </c:pt>
                      <c:pt idx="15">
                        <c:v>Langworthy Public Library</c:v>
                      </c:pt>
                      <c:pt idx="16">
                        <c:v>Jamestown Philomenian Library</c:v>
                      </c:pt>
                      <c:pt idx="17">
                        <c:v>Marian J. Mohr Memorial Library</c:v>
                      </c:pt>
                      <c:pt idx="18">
                        <c:v>Lincoln Public Library</c:v>
                      </c:pt>
                      <c:pt idx="19">
                        <c:v>Brownell Library, Home of Little Compton</c:v>
                      </c:pt>
                      <c:pt idx="20">
                        <c:v>Middletown Public Library</c:v>
                      </c:pt>
                      <c:pt idx="21">
                        <c:v>Maury Loontjens Memorial Library</c:v>
                      </c:pt>
                      <c:pt idx="22">
                        <c:v>Island Free Library</c:v>
                      </c:pt>
                      <c:pt idx="23">
                        <c:v>Newport Public Library</c:v>
                      </c:pt>
                      <c:pt idx="24">
                        <c:v>Davisville Free Library</c:v>
                      </c:pt>
                      <c:pt idx="25">
                        <c:v>North Kingstown Free Library</c:v>
                      </c:pt>
                      <c:pt idx="26">
                        <c:v>Willett Free Library</c:v>
                      </c:pt>
                      <c:pt idx="27">
                        <c:v>Mayor Salvatore Mancini Union Free Library</c:v>
                      </c:pt>
                      <c:pt idx="28">
                        <c:v>North Smithfield Public Library</c:v>
                      </c:pt>
                      <c:pt idx="29">
                        <c:v>Pascoag Free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audience'!$H$2:$H$49</c15:sqref>
                        </c15:formulaRef>
                      </c:ext>
                    </c:extLst>
                    <c:numCache>
                      <c:formatCode>#,##0</c:formatCode>
                      <c:ptCount val="48"/>
                      <c:pt idx="0">
                        <c:v>8844</c:v>
                      </c:pt>
                      <c:pt idx="1">
                        <c:v>2319</c:v>
                      </c:pt>
                      <c:pt idx="2">
                        <c:v>3321</c:v>
                      </c:pt>
                      <c:pt idx="3">
                        <c:v>1729</c:v>
                      </c:pt>
                      <c:pt idx="4">
                        <c:v>880</c:v>
                      </c:pt>
                      <c:pt idx="5">
                        <c:v>5474</c:v>
                      </c:pt>
                      <c:pt idx="6">
                        <c:v>9209</c:v>
                      </c:pt>
                      <c:pt idx="7">
                        <c:v>7499</c:v>
                      </c:pt>
                      <c:pt idx="8">
                        <c:v>2270</c:v>
                      </c:pt>
                      <c:pt idx="9">
                        <c:v>4573</c:v>
                      </c:pt>
                      <c:pt idx="10">
                        <c:v>1296</c:v>
                      </c:pt>
                      <c:pt idx="11">
                        <c:v>1841</c:v>
                      </c:pt>
                      <c:pt idx="12">
                        <c:v>1229</c:v>
                      </c:pt>
                      <c:pt idx="13">
                        <c:v>3040</c:v>
                      </c:pt>
                      <c:pt idx="14">
                        <c:v>582</c:v>
                      </c:pt>
                      <c:pt idx="15">
                        <c:v>1150</c:v>
                      </c:pt>
                      <c:pt idx="16">
                        <c:v>1783</c:v>
                      </c:pt>
                      <c:pt idx="17">
                        <c:v>3661</c:v>
                      </c:pt>
                      <c:pt idx="18">
                        <c:v>10162</c:v>
                      </c:pt>
                      <c:pt idx="19">
                        <c:v>1168</c:v>
                      </c:pt>
                      <c:pt idx="20">
                        <c:v>3330</c:v>
                      </c:pt>
                      <c:pt idx="21">
                        <c:v>2013</c:v>
                      </c:pt>
                      <c:pt idx="22">
                        <c:v>1167</c:v>
                      </c:pt>
                      <c:pt idx="23">
                        <c:v>4231</c:v>
                      </c:pt>
                      <c:pt idx="24">
                        <c:v>669</c:v>
                      </c:pt>
                      <c:pt idx="25">
                        <c:v>3949</c:v>
                      </c:pt>
                      <c:pt idx="26">
                        <c:v>409</c:v>
                      </c:pt>
                      <c:pt idx="27">
                        <c:v>4138</c:v>
                      </c:pt>
                      <c:pt idx="28">
                        <c:v>3036</c:v>
                      </c:pt>
                      <c:pt idx="29">
                        <c:v>724</c:v>
                      </c:pt>
                      <c:pt idx="30">
                        <c:v>9463</c:v>
                      </c:pt>
                      <c:pt idx="31">
                        <c:v>5095</c:v>
                      </c:pt>
                      <c:pt idx="32">
                        <c:v>19109</c:v>
                      </c:pt>
                      <c:pt idx="33">
                        <c:v>4481</c:v>
                      </c:pt>
                      <c:pt idx="34">
                        <c:v>802</c:v>
                      </c:pt>
                      <c:pt idx="35">
                        <c:v>2435</c:v>
                      </c:pt>
                      <c:pt idx="36">
                        <c:v>2789</c:v>
                      </c:pt>
                      <c:pt idx="37">
                        <c:v>1972</c:v>
                      </c:pt>
                      <c:pt idx="38">
                        <c:v>11746</c:v>
                      </c:pt>
                      <c:pt idx="39">
                        <c:v>5794</c:v>
                      </c:pt>
                      <c:pt idx="40">
                        <c:v>4952</c:v>
                      </c:pt>
                      <c:pt idx="41">
                        <c:v>692</c:v>
                      </c:pt>
                      <c:pt idx="42">
                        <c:v>482</c:v>
                      </c:pt>
                      <c:pt idx="43">
                        <c:v>8411</c:v>
                      </c:pt>
                      <c:pt idx="44">
                        <c:v>1586</c:v>
                      </c:pt>
                      <c:pt idx="45">
                        <c:v>2134</c:v>
                      </c:pt>
                      <c:pt idx="46">
                        <c:v>5002</c:v>
                      </c:pt>
                      <c:pt idx="47">
                        <c:v>7604</c:v>
                      </c:pt>
                    </c:numCache>
                  </c:numRef>
                </c:val>
                <c:extLst xmlns:c15="http://schemas.microsoft.com/office/drawing/2012/chart">
                  <c:ext xmlns:c16="http://schemas.microsoft.com/office/drawing/2014/chart" uri="{C3380CC4-5D6E-409C-BE32-E72D297353CC}">
                    <c16:uniqueId val="{00000005-34B1-451D-AEF4-C1A8EBA8D5E3}"/>
                  </c:ext>
                </c:extLst>
              </c15:ser>
            </c15:filteredBarSeries>
          </c:ext>
        </c:extLst>
      </c:barChart>
      <c:catAx>
        <c:axId val="60532058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05313696"/>
        <c:crosses val="autoZero"/>
        <c:auto val="1"/>
        <c:lblAlgn val="ctr"/>
        <c:lblOffset val="100"/>
        <c:noMultiLvlLbl val="0"/>
      </c:catAx>
      <c:valAx>
        <c:axId val="605313696"/>
        <c:scaling>
          <c:orientation val="minMax"/>
          <c:max val="1"/>
        </c:scaling>
        <c:delete val="0"/>
        <c:axPos val="b"/>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320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493569</xdr:colOff>
      <xdr:row>11</xdr:row>
      <xdr:rowOff>154132</xdr:rowOff>
    </xdr:from>
    <xdr:to>
      <xdr:col>9</xdr:col>
      <xdr:colOff>631872</xdr:colOff>
      <xdr:row>17</xdr:row>
      <xdr:rowOff>14686</xdr:rowOff>
    </xdr:to>
    <xdr:pic>
      <xdr:nvPicPr>
        <xdr:cNvPr id="2" name="Picture 1">
          <a:extLst>
            <a:ext uri="{FF2B5EF4-FFF2-40B4-BE49-F238E27FC236}">
              <a16:creationId xmlns:a16="http://schemas.microsoft.com/office/drawing/2014/main" id="{3516C070-263B-4BC4-915B-F7F2853835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7444" y="4230832"/>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9522</xdr:rowOff>
    </xdr:from>
    <xdr:to>
      <xdr:col>18</xdr:col>
      <xdr:colOff>523875</xdr:colOff>
      <xdr:row>89</xdr:row>
      <xdr:rowOff>133349</xdr:rowOff>
    </xdr:to>
    <xdr:graphicFrame macro="">
      <xdr:nvGraphicFramePr>
        <xdr:cNvPr id="2" name="Chart 1">
          <a:extLst>
            <a:ext uri="{FF2B5EF4-FFF2-40B4-BE49-F238E27FC236}">
              <a16:creationId xmlns:a16="http://schemas.microsoft.com/office/drawing/2014/main" id="{072E7FFD-3254-4B1E-B86E-6D81E625BF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F70B3-68FB-49B1-A9C4-FF54A77226D8}">
  <sheetPr>
    <tabColor theme="7" tint="0.39997558519241921"/>
    <pageSetUpPr fitToPage="1"/>
  </sheetPr>
  <dimension ref="A1:EK37"/>
  <sheetViews>
    <sheetView showGridLines="0" tabSelected="1" showRuler="0" zoomScaleNormal="100" zoomScaleSheetLayoutView="110" workbookViewId="0"/>
  </sheetViews>
  <sheetFormatPr defaultRowHeight="12.75" x14ac:dyDescent="0.2"/>
  <cols>
    <col min="1" max="1" width="3.28515625" style="92" customWidth="1"/>
    <col min="2" max="4" width="9.140625" style="92"/>
    <col min="5" max="5" width="6.85546875" style="92" customWidth="1"/>
    <col min="6" max="9" width="9.140625" style="92"/>
    <col min="10" max="10" width="9.85546875" style="92" customWidth="1"/>
    <col min="11" max="11" width="0.7109375" style="92" customWidth="1"/>
    <col min="12" max="16384" width="9.140625" style="92"/>
  </cols>
  <sheetData>
    <row r="1" spans="1:141" ht="30" customHeight="1" x14ac:dyDescent="0.2">
      <c r="A1" s="90"/>
      <c r="B1" s="105" t="s">
        <v>0</v>
      </c>
      <c r="C1" s="105"/>
      <c r="D1" s="105"/>
      <c r="E1" s="105"/>
      <c r="F1" s="105"/>
      <c r="G1" s="105"/>
      <c r="H1" s="105"/>
      <c r="I1" s="105"/>
      <c r="J1" s="106"/>
      <c r="K1" s="91"/>
    </row>
    <row r="2" spans="1:141" x14ac:dyDescent="0.2">
      <c r="A2" s="93"/>
      <c r="B2" s="94"/>
      <c r="C2" s="94"/>
      <c r="D2" s="94"/>
      <c r="E2" s="94"/>
      <c r="F2" s="94"/>
      <c r="G2" s="94"/>
      <c r="H2" s="94"/>
      <c r="I2" s="94"/>
      <c r="J2" s="95"/>
    </row>
    <row r="3" spans="1:141" x14ac:dyDescent="0.2">
      <c r="A3" s="93"/>
      <c r="B3" s="94" t="s">
        <v>1</v>
      </c>
      <c r="C3" s="94"/>
      <c r="D3" s="94"/>
      <c r="E3" s="94"/>
      <c r="F3" s="94"/>
      <c r="G3" s="94"/>
      <c r="H3" s="94"/>
      <c r="I3" s="94"/>
      <c r="J3" s="95"/>
    </row>
    <row r="4" spans="1:141" x14ac:dyDescent="0.2">
      <c r="A4" s="93"/>
      <c r="B4" s="94"/>
      <c r="C4" s="94"/>
      <c r="D4" s="94"/>
      <c r="E4" s="94"/>
      <c r="F4" s="94"/>
      <c r="G4" s="94"/>
      <c r="H4" s="94"/>
      <c r="I4" s="94"/>
      <c r="J4" s="95"/>
    </row>
    <row r="5" spans="1:141" ht="39.75" customHeight="1" x14ac:dyDescent="0.2">
      <c r="A5" s="93"/>
      <c r="B5" s="107" t="s">
        <v>2</v>
      </c>
      <c r="C5" s="107"/>
      <c r="D5" s="107"/>
      <c r="E5" s="107"/>
      <c r="F5" s="107"/>
      <c r="G5" s="107"/>
      <c r="H5" s="107"/>
      <c r="I5" s="107"/>
      <c r="J5" s="108"/>
    </row>
    <row r="6" spans="1:141" x14ac:dyDescent="0.2">
      <c r="A6" s="93"/>
      <c r="B6" s="94"/>
      <c r="C6" s="94"/>
      <c r="D6" s="94"/>
      <c r="E6" s="94"/>
      <c r="F6" s="94"/>
      <c r="G6" s="94"/>
      <c r="H6" s="94"/>
      <c r="I6" s="94"/>
      <c r="J6" s="95"/>
    </row>
    <row r="7" spans="1:141" ht="27" customHeight="1" x14ac:dyDescent="0.2">
      <c r="A7" s="93"/>
      <c r="B7" s="109" t="s">
        <v>3</v>
      </c>
      <c r="C7" s="109"/>
      <c r="D7" s="109"/>
      <c r="E7" s="109"/>
      <c r="F7" s="109"/>
      <c r="G7" s="109"/>
      <c r="H7" s="109"/>
      <c r="I7" s="109"/>
      <c r="J7" s="110"/>
    </row>
    <row r="8" spans="1:141" x14ac:dyDescent="0.2">
      <c r="A8" s="93"/>
      <c r="B8" s="94"/>
      <c r="C8" s="94"/>
      <c r="D8" s="94"/>
      <c r="E8" s="94"/>
      <c r="F8" s="94"/>
      <c r="G8" s="94"/>
      <c r="H8" s="94"/>
      <c r="I8" s="94"/>
      <c r="J8" s="95"/>
    </row>
    <row r="9" spans="1:141" s="97" customFormat="1" ht="79.5" customHeight="1" x14ac:dyDescent="0.2">
      <c r="A9" s="96"/>
      <c r="B9" s="107" t="s">
        <v>4</v>
      </c>
      <c r="C9" s="107"/>
      <c r="D9" s="107"/>
      <c r="E9" s="107"/>
      <c r="F9" s="107"/>
      <c r="G9" s="107"/>
      <c r="H9" s="107"/>
      <c r="I9" s="107"/>
      <c r="J9" s="108"/>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row>
    <row r="10" spans="1:141" x14ac:dyDescent="0.2">
      <c r="A10" s="93"/>
      <c r="B10" s="94"/>
      <c r="C10" s="94"/>
      <c r="D10" s="94"/>
      <c r="E10" s="94"/>
      <c r="F10" s="94"/>
      <c r="G10" s="94"/>
      <c r="H10" s="94"/>
      <c r="I10" s="94"/>
      <c r="J10" s="95"/>
    </row>
    <row r="11" spans="1:141" ht="68.25" customHeight="1" x14ac:dyDescent="0.2">
      <c r="A11" s="93"/>
      <c r="B11" s="107" t="s">
        <v>5</v>
      </c>
      <c r="C11" s="107"/>
      <c r="D11" s="107"/>
      <c r="E11" s="107"/>
      <c r="F11" s="107"/>
      <c r="G11" s="107"/>
      <c r="H11" s="107"/>
      <c r="I11" s="107"/>
      <c r="J11" s="108"/>
    </row>
    <row r="12" spans="1:141" x14ac:dyDescent="0.2">
      <c r="A12" s="93"/>
      <c r="B12" s="94"/>
      <c r="C12" s="94"/>
      <c r="D12" s="94"/>
      <c r="E12" s="94"/>
      <c r="F12" s="94"/>
      <c r="G12" s="94"/>
      <c r="H12" s="94"/>
      <c r="I12" s="94"/>
      <c r="J12" s="95"/>
    </row>
    <row r="13" spans="1:141" x14ac:dyDescent="0.2">
      <c r="A13" s="93"/>
      <c r="B13" s="94" t="s">
        <v>6</v>
      </c>
      <c r="C13" s="94"/>
      <c r="D13" s="94"/>
      <c r="E13" s="94"/>
      <c r="F13" s="94"/>
      <c r="G13" s="94"/>
      <c r="H13" s="94"/>
      <c r="I13" s="94"/>
      <c r="J13" s="95"/>
    </row>
    <row r="14" spans="1:141" x14ac:dyDescent="0.2">
      <c r="A14" s="93"/>
      <c r="B14" s="94"/>
      <c r="C14" s="94"/>
      <c r="D14" s="94"/>
      <c r="E14" s="94"/>
      <c r="F14" s="94"/>
      <c r="G14" s="94"/>
      <c r="H14" s="94"/>
      <c r="I14" s="94"/>
      <c r="J14" s="95"/>
    </row>
    <row r="15" spans="1:141" x14ac:dyDescent="0.2">
      <c r="A15" s="93"/>
      <c r="B15" s="98" t="s">
        <v>7</v>
      </c>
      <c r="C15" s="94"/>
      <c r="D15" s="94"/>
      <c r="E15" s="94"/>
      <c r="F15" s="98" t="s">
        <v>8</v>
      </c>
      <c r="G15" s="94"/>
      <c r="H15" s="94"/>
      <c r="I15" s="94"/>
      <c r="J15" s="95"/>
    </row>
    <row r="16" spans="1:141" x14ac:dyDescent="0.2">
      <c r="A16" s="93"/>
      <c r="B16" s="103" t="s">
        <v>9</v>
      </c>
      <c r="C16" s="94"/>
      <c r="D16" s="94"/>
      <c r="E16" s="94"/>
      <c r="F16" s="94" t="s">
        <v>10</v>
      </c>
      <c r="G16" s="94"/>
      <c r="H16" s="94"/>
      <c r="I16" s="94"/>
      <c r="J16" s="95"/>
    </row>
    <row r="17" spans="1:10" x14ac:dyDescent="0.2">
      <c r="A17" s="93"/>
      <c r="B17" s="103" t="s">
        <v>11</v>
      </c>
      <c r="C17" s="94"/>
      <c r="D17" s="94"/>
      <c r="E17" s="94"/>
      <c r="F17" s="94" t="s">
        <v>12</v>
      </c>
      <c r="G17" s="94"/>
      <c r="H17" s="94"/>
      <c r="I17" s="94"/>
      <c r="J17" s="95"/>
    </row>
    <row r="18" spans="1:10" x14ac:dyDescent="0.2">
      <c r="A18" s="93"/>
      <c r="B18" s="103" t="s">
        <v>13</v>
      </c>
      <c r="C18" s="94"/>
      <c r="D18" s="94"/>
      <c r="E18" s="94"/>
      <c r="F18" s="94" t="s">
        <v>14</v>
      </c>
      <c r="G18" s="94"/>
      <c r="H18" s="94"/>
      <c r="I18" s="94"/>
      <c r="J18" s="95"/>
    </row>
    <row r="19" spans="1:10" x14ac:dyDescent="0.2">
      <c r="A19" s="93"/>
      <c r="B19" s="103" t="s">
        <v>15</v>
      </c>
      <c r="C19" s="94"/>
      <c r="D19" s="94"/>
      <c r="E19" s="94"/>
      <c r="F19" s="94" t="s">
        <v>16</v>
      </c>
      <c r="G19" s="94"/>
      <c r="H19" s="94"/>
      <c r="I19" s="94"/>
      <c r="J19" s="95"/>
    </row>
    <row r="20" spans="1:10" x14ac:dyDescent="0.2">
      <c r="A20" s="93"/>
      <c r="B20" s="103" t="s">
        <v>17</v>
      </c>
      <c r="C20" s="94"/>
      <c r="D20" s="94"/>
      <c r="E20" s="94"/>
      <c r="F20" s="94" t="s">
        <v>18</v>
      </c>
      <c r="G20" s="94"/>
      <c r="H20" s="94"/>
      <c r="I20" s="94"/>
      <c r="J20" s="95"/>
    </row>
    <row r="21" spans="1:10" x14ac:dyDescent="0.2">
      <c r="A21" s="93"/>
      <c r="B21" s="103" t="s">
        <v>19</v>
      </c>
      <c r="C21" s="94"/>
      <c r="D21" s="94"/>
      <c r="E21" s="94"/>
      <c r="F21" s="94" t="s">
        <v>20</v>
      </c>
      <c r="G21" s="94"/>
      <c r="H21" s="94"/>
      <c r="I21" s="94"/>
      <c r="J21" s="95"/>
    </row>
    <row r="22" spans="1:10" x14ac:dyDescent="0.2">
      <c r="A22" s="93"/>
      <c r="B22" s="103" t="s">
        <v>21</v>
      </c>
      <c r="C22" s="94"/>
      <c r="D22" s="94"/>
      <c r="E22" s="94"/>
      <c r="F22" s="94" t="s">
        <v>22</v>
      </c>
      <c r="G22" s="94"/>
      <c r="H22" s="94"/>
      <c r="I22" s="94"/>
      <c r="J22" s="95"/>
    </row>
    <row r="23" spans="1:10" x14ac:dyDescent="0.2">
      <c r="A23" s="93"/>
      <c r="B23" s="103" t="s">
        <v>23</v>
      </c>
      <c r="C23" s="94"/>
      <c r="D23" s="94"/>
      <c r="E23" s="94"/>
      <c r="F23" s="94" t="s">
        <v>24</v>
      </c>
      <c r="G23" s="94"/>
      <c r="H23" s="94"/>
      <c r="I23" s="94"/>
      <c r="J23" s="95"/>
    </row>
    <row r="24" spans="1:10" x14ac:dyDescent="0.2">
      <c r="A24" s="93"/>
      <c r="B24" s="103" t="s">
        <v>25</v>
      </c>
      <c r="C24" s="94"/>
      <c r="D24" s="94"/>
      <c r="E24" s="94"/>
      <c r="F24" s="94" t="s">
        <v>26</v>
      </c>
      <c r="G24" s="94"/>
      <c r="H24" s="94"/>
      <c r="I24" s="94"/>
      <c r="J24" s="95"/>
    </row>
    <row r="25" spans="1:10" x14ac:dyDescent="0.2">
      <c r="A25" s="93"/>
      <c r="B25" s="103" t="s">
        <v>27</v>
      </c>
      <c r="C25" s="94"/>
      <c r="D25" s="94"/>
      <c r="E25" s="94"/>
      <c r="F25" s="94" t="s">
        <v>28</v>
      </c>
      <c r="G25" s="94"/>
      <c r="H25" s="94"/>
      <c r="I25" s="94"/>
      <c r="J25" s="95"/>
    </row>
    <row r="26" spans="1:10" x14ac:dyDescent="0.2">
      <c r="A26" s="99"/>
      <c r="B26" s="104" t="s">
        <v>29</v>
      </c>
      <c r="C26" s="100"/>
      <c r="D26" s="100"/>
      <c r="E26" s="100"/>
      <c r="F26" s="100" t="s">
        <v>30</v>
      </c>
      <c r="G26" s="100"/>
      <c r="H26" s="100"/>
      <c r="I26" s="100"/>
      <c r="J26" s="101"/>
    </row>
    <row r="37" spans="3:3" x14ac:dyDescent="0.2">
      <c r="C37" s="102"/>
    </row>
  </sheetData>
  <mergeCells count="5">
    <mergeCell ref="B1:J1"/>
    <mergeCell ref="B5:J5"/>
    <mergeCell ref="B7:J7"/>
    <mergeCell ref="B9:J9"/>
    <mergeCell ref="B11:J11"/>
  </mergeCells>
  <hyperlinks>
    <hyperlink ref="B16" location="Summary!A1" display="Summary" xr:uid="{56A89F92-FA86-43F5-8C53-6C843263992A}"/>
    <hyperlink ref="B17" location="Print!A1" display="Print" xr:uid="{6421ECAC-D73E-4B1E-9BAE-7B34F957AD8E}"/>
    <hyperlink ref="B18" location="'Print by pop'!A1" display="Print by population" xr:uid="{09100E2C-893A-4293-B1C1-4226D0AB5946}"/>
    <hyperlink ref="B19" location="'Other Physical Materials'!A1" display="Other Physical Materials" xr:uid="{2B06DD7E-CC15-4861-A9F5-2B8036B13BB7}"/>
    <hyperlink ref="B20" location="'Physical - audience'!A1" display="Physical - audience" xr:uid="{101D54E6-4038-47D0-9D5A-5CC89149DE98}"/>
    <hyperlink ref="B21" location="'Phys-audience chart'!A1" display="Phys-audience chart" xr:uid="{E4243FFB-5D4C-4D5B-A0A3-42E6A9D30CE4}"/>
    <hyperlink ref="B22" location="'E-Collections'!A1" display="E-Collections" xr:uid="{88ED30F5-6FD0-4BD5-B907-B0A492D5F7BA}"/>
    <hyperlink ref="B23" location="AV!A1" display="AV" xr:uid="{2942C4B4-9A8F-4A0C-B849-822808FFFFF4}"/>
    <hyperlink ref="B24" location="'E-Materials'!A1" display="E-Materials" xr:uid="{6B5563C1-E9D4-4845-99CD-3EBCFDB1BDBA}"/>
    <hyperlink ref="B25" location="'Electronic - audience'!A1" display="Electronic - audience" xr:uid="{50B3FFCF-2B1E-442B-B95D-6478F7D0DDF9}"/>
    <hyperlink ref="B26" location="'All Data'!A1" display="All Data" xr:uid="{22231F7A-BD01-47CB-85A0-563F3AAB4A2F}"/>
  </hyperlinks>
  <printOptions horizontalCentered="1"/>
  <pageMargins left="0.7" right="0.7" top="0.75" bottom="0.75" header="0.3" footer="0.3"/>
  <pageSetup fitToHeight="0" orientation="portrait" r:id="rId1"/>
  <headerFooter>
    <oddHeader>&amp;CLibrary Collections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F9C3A-9AAB-4931-8E60-0CB4CD5E6814}">
  <sheetPr>
    <tabColor theme="7" tint="0.39997558519241921"/>
  </sheetPr>
  <dimension ref="A1:GO54"/>
  <sheetViews>
    <sheetView showGridLines="0" workbookViewId="0">
      <pane xSplit="1" ySplit="2" topLeftCell="C3" activePane="bottomRight" state="frozen"/>
      <selection pane="topRight" activeCell="B1" sqref="B1"/>
      <selection pane="bottomLeft" activeCell="A2" sqref="A2"/>
      <selection pane="bottomRight" sqref="A1:A2"/>
    </sheetView>
  </sheetViews>
  <sheetFormatPr defaultRowHeight="12.75" x14ac:dyDescent="0.2"/>
  <cols>
    <col min="1" max="1" width="36.7109375" style="3" bestFit="1" customWidth="1"/>
    <col min="2" max="2" width="14.7109375" style="3" hidden="1" customWidth="1"/>
    <col min="3" max="3" width="13.28515625" style="9" customWidth="1"/>
    <col min="4" max="4" width="13.42578125" style="9" customWidth="1"/>
    <col min="5" max="5" width="12.28515625" style="9" customWidth="1"/>
    <col min="6" max="6" width="12.5703125" style="9" customWidth="1"/>
    <col min="7" max="8" width="12.85546875" style="9" customWidth="1"/>
    <col min="9" max="14" width="11.42578125" style="9" bestFit="1" customWidth="1"/>
    <col min="15" max="16" width="11.42578125" style="9" customWidth="1"/>
    <col min="17" max="42" width="11.42578125" style="3" bestFit="1" customWidth="1"/>
    <col min="43" max="43" width="15.28515625" style="3" customWidth="1"/>
    <col min="44" max="44" width="11.42578125" style="3" bestFit="1" customWidth="1"/>
    <col min="45" max="45" width="15.28515625" style="3" customWidth="1"/>
    <col min="46" max="133" width="11.42578125" style="3" bestFit="1" customWidth="1"/>
    <col min="134" max="134" width="15.28515625" style="3" customWidth="1"/>
    <col min="135" max="140" width="11.42578125" style="3" bestFit="1" customWidth="1"/>
    <col min="141" max="141" width="15.28515625" style="3" customWidth="1"/>
    <col min="142" max="153" width="11.42578125" style="3" bestFit="1" customWidth="1"/>
    <col min="154" max="154" width="15.28515625" style="3" customWidth="1"/>
    <col min="155" max="162" width="11.42578125" style="3" bestFit="1" customWidth="1"/>
    <col min="163" max="163" width="15.28515625" style="3" customWidth="1"/>
    <col min="164" max="167" width="11.42578125" style="3" bestFit="1" customWidth="1"/>
    <col min="168" max="173" width="15.28515625" style="3" customWidth="1"/>
    <col min="174" max="175" width="11.42578125" style="3" bestFit="1" customWidth="1"/>
    <col min="176" max="179" width="15.28515625" style="3" customWidth="1"/>
    <col min="180" max="181" width="11.42578125" style="3" bestFit="1" customWidth="1"/>
    <col min="182" max="185" width="15.28515625" style="3" customWidth="1"/>
    <col min="186" max="186" width="11.42578125" style="3" bestFit="1" customWidth="1"/>
    <col min="187" max="187" width="15.28515625" style="3" customWidth="1"/>
    <col min="188" max="188" width="11.42578125" style="3" bestFit="1" customWidth="1"/>
    <col min="189" max="189" width="15.28515625" style="3" customWidth="1"/>
    <col min="190" max="190" width="11.42578125" style="3" bestFit="1" customWidth="1"/>
    <col min="191" max="192" width="15.28515625" style="3" customWidth="1"/>
    <col min="193" max="193" width="11.42578125" style="3" bestFit="1" customWidth="1"/>
    <col min="194" max="194" width="15.28515625" style="3" customWidth="1"/>
    <col min="195" max="16384" width="9.140625" style="3"/>
  </cols>
  <sheetData>
    <row r="1" spans="1:197" ht="12.75" customHeight="1" x14ac:dyDescent="0.2">
      <c r="A1" s="117" t="s">
        <v>31</v>
      </c>
      <c r="B1" s="127" t="s">
        <v>32</v>
      </c>
      <c r="C1" s="129" t="s">
        <v>218</v>
      </c>
      <c r="D1" s="130"/>
      <c r="E1" s="130"/>
      <c r="F1" s="131" t="s">
        <v>219</v>
      </c>
      <c r="G1" s="132"/>
      <c r="H1" s="132"/>
      <c r="I1" s="120" t="s">
        <v>220</v>
      </c>
      <c r="J1" s="121"/>
      <c r="K1" s="121"/>
      <c r="L1" s="124" t="s">
        <v>206</v>
      </c>
      <c r="M1" s="125"/>
      <c r="N1" s="125"/>
      <c r="O1" s="126"/>
      <c r="P1" s="122" t="s">
        <v>221</v>
      </c>
    </row>
    <row r="2" spans="1:197" s="2" customFormat="1" ht="60.75" customHeight="1" x14ac:dyDescent="0.2">
      <c r="A2" s="118"/>
      <c r="B2" s="128"/>
      <c r="C2" s="86" t="s">
        <v>222</v>
      </c>
      <c r="D2" s="89" t="s">
        <v>223</v>
      </c>
      <c r="E2" s="89" t="s">
        <v>224</v>
      </c>
      <c r="F2" s="58" t="s">
        <v>225</v>
      </c>
      <c r="G2" s="66" t="s">
        <v>226</v>
      </c>
      <c r="H2" s="66" t="s">
        <v>213</v>
      </c>
      <c r="I2" s="56" t="s">
        <v>227</v>
      </c>
      <c r="J2" s="65" t="s">
        <v>228</v>
      </c>
      <c r="K2" s="65" t="s">
        <v>229</v>
      </c>
      <c r="L2" s="71" t="s">
        <v>41</v>
      </c>
      <c r="M2" s="72" t="s">
        <v>230</v>
      </c>
      <c r="N2" s="72" t="s">
        <v>217</v>
      </c>
      <c r="O2" s="73" t="s">
        <v>231</v>
      </c>
      <c r="P2" s="123"/>
    </row>
    <row r="3" spans="1:197" x14ac:dyDescent="0.2">
      <c r="A3" s="18" t="s">
        <v>43</v>
      </c>
      <c r="B3" s="19" t="s">
        <v>44</v>
      </c>
      <c r="C3" s="57">
        <v>46</v>
      </c>
      <c r="D3" s="20">
        <v>29101</v>
      </c>
      <c r="E3" s="20">
        <v>29147</v>
      </c>
      <c r="F3" s="57">
        <v>0</v>
      </c>
      <c r="G3" s="20">
        <v>1278</v>
      </c>
      <c r="H3" s="20">
        <v>1278</v>
      </c>
      <c r="I3" s="57">
        <v>152</v>
      </c>
      <c r="J3" s="20">
        <v>107315</v>
      </c>
      <c r="K3" s="20">
        <v>107467</v>
      </c>
      <c r="L3" s="57">
        <v>198</v>
      </c>
      <c r="M3" s="20">
        <v>137694</v>
      </c>
      <c r="N3" s="20">
        <v>137892</v>
      </c>
      <c r="O3" s="52">
        <v>0.55711463328902555</v>
      </c>
      <c r="P3" s="69">
        <v>247511</v>
      </c>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4"/>
      <c r="AU3" s="5"/>
      <c r="AV3" s="4"/>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5"/>
      <c r="DY3" s="5"/>
      <c r="DZ3" s="5"/>
      <c r="EA3" s="4"/>
      <c r="EB3" s="6"/>
      <c r="EC3" s="6"/>
      <c r="ED3" s="6"/>
      <c r="EE3" s="6"/>
      <c r="EF3" s="6"/>
      <c r="EG3" s="4"/>
      <c r="EH3" s="6"/>
      <c r="EI3" s="6"/>
      <c r="EJ3" s="6"/>
      <c r="EK3" s="6"/>
      <c r="EL3" s="6"/>
      <c r="EM3" s="6"/>
      <c r="EN3" s="4"/>
      <c r="EO3" s="6"/>
      <c r="EP3" s="6"/>
      <c r="EQ3" s="6"/>
      <c r="ER3" s="6"/>
      <c r="ES3" s="6"/>
      <c r="ET3" s="6"/>
      <c r="EU3" s="6"/>
      <c r="EV3" s="6"/>
      <c r="EW3" s="6"/>
      <c r="EX3" s="6"/>
      <c r="EY3" s="6"/>
      <c r="EZ3" s="6"/>
      <c r="FA3" s="4"/>
      <c r="FB3" s="6"/>
      <c r="FC3" s="6"/>
      <c r="FD3" s="6"/>
      <c r="FE3" s="6"/>
      <c r="FF3" s="6"/>
      <c r="FG3" s="6"/>
      <c r="FH3" s="6"/>
      <c r="FI3" s="6"/>
      <c r="FJ3" s="4"/>
      <c r="FK3" s="6"/>
      <c r="FL3" s="6"/>
      <c r="FM3" s="6"/>
      <c r="FN3" s="6"/>
      <c r="FO3" s="4"/>
      <c r="FP3" s="4"/>
      <c r="FQ3" s="4"/>
      <c r="FR3" s="4"/>
      <c r="FS3" s="4"/>
      <c r="FT3" s="4"/>
      <c r="FU3" s="5"/>
      <c r="FV3" s="5"/>
      <c r="FW3" s="4"/>
      <c r="FX3" s="4"/>
      <c r="FY3" s="4"/>
      <c r="FZ3" s="4"/>
      <c r="GA3" s="5"/>
      <c r="GB3" s="5"/>
      <c r="GC3" s="4"/>
      <c r="GD3" s="4"/>
      <c r="GE3" s="4"/>
      <c r="GF3" s="4"/>
      <c r="GG3" s="4"/>
      <c r="GH3" s="4"/>
      <c r="GI3" s="4"/>
      <c r="GJ3" s="4"/>
      <c r="GK3" s="7"/>
      <c r="GL3" s="4"/>
      <c r="GM3" s="4"/>
      <c r="GN3" s="7"/>
      <c r="GO3" s="4"/>
    </row>
    <row r="4" spans="1:197" x14ac:dyDescent="0.2">
      <c r="A4" s="18" t="s">
        <v>45</v>
      </c>
      <c r="B4" s="19" t="s">
        <v>46</v>
      </c>
      <c r="C4" s="57">
        <v>0</v>
      </c>
      <c r="D4" s="20">
        <v>29101</v>
      </c>
      <c r="E4" s="20">
        <v>29101</v>
      </c>
      <c r="F4" s="57">
        <v>0</v>
      </c>
      <c r="G4" s="20">
        <v>1278</v>
      </c>
      <c r="H4" s="20">
        <v>1278</v>
      </c>
      <c r="I4" s="57">
        <v>0</v>
      </c>
      <c r="J4" s="20">
        <v>107315</v>
      </c>
      <c r="K4" s="20">
        <v>107315</v>
      </c>
      <c r="L4" s="57">
        <v>0</v>
      </c>
      <c r="M4" s="20">
        <v>137694</v>
      </c>
      <c r="N4" s="20">
        <v>137694</v>
      </c>
      <c r="O4" s="52">
        <v>0.67321824075568004</v>
      </c>
      <c r="P4" s="69">
        <v>204531</v>
      </c>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4"/>
      <c r="AU4" s="5"/>
      <c r="AV4" s="4"/>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4"/>
      <c r="CJ4" s="4"/>
      <c r="CK4" s="5"/>
      <c r="CL4" s="5"/>
      <c r="CM4" s="4"/>
      <c r="CN4" s="5"/>
      <c r="CO4" s="5"/>
      <c r="CP4" s="5"/>
      <c r="CQ4" s="5"/>
      <c r="CR4" s="5"/>
      <c r="CS4" s="5"/>
      <c r="CT4" s="5"/>
      <c r="CU4" s="5"/>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5"/>
      <c r="DY4" s="5"/>
      <c r="DZ4" s="5"/>
      <c r="EA4" s="5"/>
      <c r="EB4" s="6"/>
      <c r="EC4" s="6"/>
      <c r="ED4" s="6"/>
      <c r="EE4" s="6"/>
      <c r="EF4" s="6"/>
      <c r="EG4" s="4"/>
      <c r="EH4" s="6"/>
      <c r="EI4" s="6"/>
      <c r="EJ4" s="6"/>
      <c r="EK4" s="6"/>
      <c r="EL4" s="6"/>
      <c r="EM4" s="6"/>
      <c r="EN4" s="4"/>
      <c r="EO4" s="6"/>
      <c r="EP4" s="6"/>
      <c r="EQ4" s="6"/>
      <c r="ER4" s="6"/>
      <c r="ES4" s="6"/>
      <c r="ET4" s="6"/>
      <c r="EU4" s="6"/>
      <c r="EV4" s="6"/>
      <c r="EW4" s="6"/>
      <c r="EX4" s="6"/>
      <c r="EY4" s="6"/>
      <c r="EZ4" s="6"/>
      <c r="FA4" s="4"/>
      <c r="FB4" s="6"/>
      <c r="FC4" s="6"/>
      <c r="FD4" s="6"/>
      <c r="FE4" s="6"/>
      <c r="FF4" s="6"/>
      <c r="FG4" s="6"/>
      <c r="FH4" s="6"/>
      <c r="FI4" s="6"/>
      <c r="FJ4" s="4"/>
      <c r="FK4" s="6"/>
      <c r="FL4" s="6"/>
      <c r="FM4" s="6"/>
      <c r="FN4" s="6"/>
      <c r="FO4" s="4"/>
      <c r="FP4" s="4"/>
      <c r="FQ4" s="4"/>
      <c r="FR4" s="4"/>
      <c r="FS4" s="4"/>
      <c r="FT4" s="4"/>
      <c r="FU4" s="5"/>
      <c r="FV4" s="5"/>
      <c r="FW4" s="4"/>
      <c r="FX4" s="4"/>
      <c r="FY4" s="4"/>
      <c r="FZ4" s="4"/>
      <c r="GA4" s="5"/>
      <c r="GB4" s="5"/>
      <c r="GC4" s="4"/>
      <c r="GD4" s="4"/>
      <c r="GE4" s="4"/>
      <c r="GF4" s="4"/>
      <c r="GG4" s="4"/>
      <c r="GH4" s="4"/>
      <c r="GI4" s="4"/>
      <c r="GJ4" s="4"/>
      <c r="GK4" s="7"/>
      <c r="GL4" s="4"/>
      <c r="GM4" s="4"/>
      <c r="GN4" s="7"/>
      <c r="GO4" s="4"/>
    </row>
    <row r="5" spans="1:197" x14ac:dyDescent="0.2">
      <c r="A5" s="18" t="s">
        <v>47</v>
      </c>
      <c r="B5" s="19" t="s">
        <v>48</v>
      </c>
      <c r="C5" s="57">
        <v>21</v>
      </c>
      <c r="D5" s="20">
        <v>29101</v>
      </c>
      <c r="E5" s="20">
        <v>29122</v>
      </c>
      <c r="F5" s="57">
        <v>0</v>
      </c>
      <c r="G5" s="20">
        <v>1278</v>
      </c>
      <c r="H5" s="20">
        <v>1278</v>
      </c>
      <c r="I5" s="57">
        <v>74</v>
      </c>
      <c r="J5" s="20">
        <v>107315</v>
      </c>
      <c r="K5" s="20">
        <v>107389</v>
      </c>
      <c r="L5" s="57">
        <v>95</v>
      </c>
      <c r="M5" s="20">
        <v>137694</v>
      </c>
      <c r="N5" s="20">
        <v>137789</v>
      </c>
      <c r="O5" s="52">
        <v>0.67790864722320621</v>
      </c>
      <c r="P5" s="69">
        <v>203256</v>
      </c>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4"/>
      <c r="AU5" s="5"/>
      <c r="AV5" s="4"/>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4"/>
      <c r="CJ5" s="4"/>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4"/>
      <c r="DQ5" s="4"/>
      <c r="DR5" s="4"/>
      <c r="DS5" s="4"/>
      <c r="DT5" s="4"/>
      <c r="DU5" s="4"/>
      <c r="DV5" s="4"/>
      <c r="DW5" s="4"/>
      <c r="DX5" s="5"/>
      <c r="DY5" s="5"/>
      <c r="DZ5" s="5"/>
      <c r="EA5" s="5"/>
      <c r="EB5" s="6"/>
      <c r="EC5" s="6"/>
      <c r="ED5" s="6"/>
      <c r="EE5" s="6"/>
      <c r="EF5" s="6"/>
      <c r="EG5" s="4"/>
      <c r="EH5" s="6"/>
      <c r="EI5" s="6"/>
      <c r="EJ5" s="6"/>
      <c r="EK5" s="6"/>
      <c r="EL5" s="6"/>
      <c r="EM5" s="6"/>
      <c r="EN5" s="4"/>
      <c r="EO5" s="6"/>
      <c r="EP5" s="6"/>
      <c r="EQ5" s="6"/>
      <c r="ER5" s="6"/>
      <c r="ES5" s="6"/>
      <c r="ET5" s="6"/>
      <c r="EU5" s="6"/>
      <c r="EV5" s="6"/>
      <c r="EW5" s="6"/>
      <c r="EX5" s="6"/>
      <c r="EY5" s="6"/>
      <c r="EZ5" s="6"/>
      <c r="FA5" s="4"/>
      <c r="FB5" s="6"/>
      <c r="FC5" s="6"/>
      <c r="FD5" s="6"/>
      <c r="FE5" s="6"/>
      <c r="FF5" s="6"/>
      <c r="FG5" s="6"/>
      <c r="FH5" s="6"/>
      <c r="FI5" s="6"/>
      <c r="FJ5" s="4"/>
      <c r="FK5" s="6"/>
      <c r="FL5" s="6"/>
      <c r="FM5" s="6"/>
      <c r="FN5" s="6"/>
      <c r="FO5" s="4"/>
      <c r="FP5" s="4"/>
      <c r="FQ5" s="4"/>
      <c r="FR5" s="4"/>
      <c r="FS5" s="4"/>
      <c r="FT5" s="4"/>
      <c r="FU5" s="5"/>
      <c r="FV5" s="5"/>
      <c r="FW5" s="4"/>
      <c r="FX5" s="4"/>
      <c r="FY5" s="4"/>
      <c r="FZ5" s="4"/>
      <c r="GA5" s="5"/>
      <c r="GB5" s="5"/>
      <c r="GC5" s="4"/>
      <c r="GD5" s="4"/>
      <c r="GE5" s="4"/>
      <c r="GF5" s="4"/>
      <c r="GG5" s="6"/>
      <c r="GH5" s="4"/>
      <c r="GI5" s="5"/>
      <c r="GJ5" s="4"/>
      <c r="GK5" s="7"/>
      <c r="GL5" s="4"/>
      <c r="GM5" s="4"/>
      <c r="GN5" s="7"/>
      <c r="GO5" s="4"/>
    </row>
    <row r="6" spans="1:197" x14ac:dyDescent="0.2">
      <c r="A6" s="18" t="s">
        <v>49</v>
      </c>
      <c r="B6" s="19" t="s">
        <v>50</v>
      </c>
      <c r="C6" s="57">
        <v>0</v>
      </c>
      <c r="D6" s="20">
        <v>29101</v>
      </c>
      <c r="E6" s="20">
        <v>29101</v>
      </c>
      <c r="F6" s="57">
        <v>0</v>
      </c>
      <c r="G6" s="20">
        <v>1278</v>
      </c>
      <c r="H6" s="20">
        <v>1278</v>
      </c>
      <c r="I6" s="57">
        <v>0</v>
      </c>
      <c r="J6" s="20">
        <v>107315</v>
      </c>
      <c r="K6" s="20">
        <v>107315</v>
      </c>
      <c r="L6" s="57">
        <v>0</v>
      </c>
      <c r="M6" s="20">
        <v>137694</v>
      </c>
      <c r="N6" s="20">
        <v>137694</v>
      </c>
      <c r="O6" s="52">
        <v>0.83030222629585859</v>
      </c>
      <c r="P6" s="69">
        <v>165836</v>
      </c>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4"/>
      <c r="AU6" s="5"/>
      <c r="AV6" s="4"/>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4"/>
      <c r="CJ6" s="4"/>
      <c r="CK6" s="5"/>
      <c r="CL6" s="5"/>
      <c r="CM6" s="4"/>
      <c r="CN6" s="5"/>
      <c r="CO6" s="5"/>
      <c r="CP6" s="5"/>
      <c r="CQ6" s="5"/>
      <c r="CR6" s="5"/>
      <c r="CS6" s="5"/>
      <c r="CT6" s="5"/>
      <c r="CU6" s="5"/>
      <c r="CV6" s="5"/>
      <c r="CW6" s="5"/>
      <c r="CX6" s="5"/>
      <c r="CY6" s="5"/>
      <c r="CZ6" s="5"/>
      <c r="DA6" s="5"/>
      <c r="DB6" s="5"/>
      <c r="DC6" s="5"/>
      <c r="DD6" s="5"/>
      <c r="DE6" s="5"/>
      <c r="DF6" s="4"/>
      <c r="DG6" s="4"/>
      <c r="DH6" s="4"/>
      <c r="DI6" s="4"/>
      <c r="DJ6" s="4"/>
      <c r="DK6" s="4"/>
      <c r="DL6" s="4"/>
      <c r="DM6" s="4"/>
      <c r="DN6" s="4"/>
      <c r="DO6" s="4"/>
      <c r="DP6" s="4"/>
      <c r="DQ6" s="4"/>
      <c r="DR6" s="4"/>
      <c r="DS6" s="4"/>
      <c r="DT6" s="4"/>
      <c r="DU6" s="4"/>
      <c r="DV6" s="4"/>
      <c r="DW6" s="4"/>
      <c r="DX6" s="5"/>
      <c r="DY6" s="5"/>
      <c r="DZ6" s="5"/>
      <c r="EA6" s="4"/>
      <c r="EB6" s="6"/>
      <c r="EC6" s="6"/>
      <c r="ED6" s="6"/>
      <c r="EE6" s="6"/>
      <c r="EF6" s="6"/>
      <c r="EG6" s="4"/>
      <c r="EH6" s="6"/>
      <c r="EI6" s="6"/>
      <c r="EJ6" s="6"/>
      <c r="EK6" s="6"/>
      <c r="EL6" s="6"/>
      <c r="EM6" s="6"/>
      <c r="EN6" s="4"/>
      <c r="EO6" s="6"/>
      <c r="EP6" s="6"/>
      <c r="EQ6" s="6"/>
      <c r="ER6" s="6"/>
      <c r="ES6" s="6"/>
      <c r="ET6" s="6"/>
      <c r="EU6" s="6"/>
      <c r="EV6" s="6"/>
      <c r="EW6" s="6"/>
      <c r="EX6" s="6"/>
      <c r="EY6" s="6"/>
      <c r="EZ6" s="6"/>
      <c r="FA6" s="4"/>
      <c r="FB6" s="6"/>
      <c r="FC6" s="6"/>
      <c r="FD6" s="6"/>
      <c r="FE6" s="6"/>
      <c r="FF6" s="6"/>
      <c r="FG6" s="6"/>
      <c r="FH6" s="6"/>
      <c r="FI6" s="6"/>
      <c r="FJ6" s="4"/>
      <c r="FK6" s="6"/>
      <c r="FL6" s="6"/>
      <c r="FM6" s="6"/>
      <c r="FN6" s="6"/>
      <c r="FO6" s="4"/>
      <c r="FP6" s="4"/>
      <c r="FQ6" s="4"/>
      <c r="FR6" s="4"/>
      <c r="FS6" s="4"/>
      <c r="FT6" s="4"/>
      <c r="FU6" s="5"/>
      <c r="FV6" s="5"/>
      <c r="FW6" s="4"/>
      <c r="FX6" s="4"/>
      <c r="FY6" s="4"/>
      <c r="FZ6" s="4"/>
      <c r="GA6" s="5"/>
      <c r="GB6" s="5"/>
      <c r="GC6" s="4"/>
      <c r="GD6" s="4"/>
      <c r="GE6" s="4"/>
      <c r="GF6" s="4"/>
      <c r="GG6" s="6"/>
      <c r="GH6" s="4"/>
      <c r="GI6" s="4"/>
      <c r="GJ6" s="4"/>
      <c r="GK6" s="7"/>
      <c r="GL6" s="4"/>
      <c r="GM6" s="4"/>
      <c r="GN6" s="7"/>
      <c r="GO6" s="4"/>
    </row>
    <row r="7" spans="1:197" x14ac:dyDescent="0.2">
      <c r="A7" s="18" t="s">
        <v>51</v>
      </c>
      <c r="B7" s="19" t="s">
        <v>52</v>
      </c>
      <c r="C7" s="57">
        <v>0</v>
      </c>
      <c r="D7" s="20">
        <v>29101</v>
      </c>
      <c r="E7" s="20">
        <v>29101</v>
      </c>
      <c r="F7" s="57">
        <v>0</v>
      </c>
      <c r="G7" s="20">
        <v>1278</v>
      </c>
      <c r="H7" s="20">
        <v>1278</v>
      </c>
      <c r="I7" s="57">
        <v>0</v>
      </c>
      <c r="J7" s="20">
        <v>107315</v>
      </c>
      <c r="K7" s="20">
        <v>107315</v>
      </c>
      <c r="L7" s="57">
        <v>0</v>
      </c>
      <c r="M7" s="20">
        <v>137694</v>
      </c>
      <c r="N7" s="20">
        <v>137694</v>
      </c>
      <c r="O7" s="52">
        <v>0.8259591621277923</v>
      </c>
      <c r="P7" s="69">
        <v>166708</v>
      </c>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4"/>
      <c r="AU7" s="5"/>
      <c r="AV7" s="4"/>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4"/>
      <c r="CJ7" s="4"/>
      <c r="CK7" s="5"/>
      <c r="CL7" s="5"/>
      <c r="CM7" s="4"/>
      <c r="CN7" s="5"/>
      <c r="CO7" s="5"/>
      <c r="CP7" s="5"/>
      <c r="CQ7" s="5"/>
      <c r="CR7" s="5"/>
      <c r="CS7" s="5"/>
      <c r="CT7" s="5"/>
      <c r="CU7" s="5"/>
      <c r="CV7" s="5"/>
      <c r="CW7" s="5"/>
      <c r="CX7" s="5"/>
      <c r="CY7" s="5"/>
      <c r="CZ7" s="5"/>
      <c r="DA7" s="5"/>
      <c r="DB7" s="5"/>
      <c r="DC7" s="5"/>
      <c r="DD7" s="5"/>
      <c r="DE7" s="5"/>
      <c r="DF7" s="4"/>
      <c r="DG7" s="4"/>
      <c r="DH7" s="4"/>
      <c r="DI7" s="4"/>
      <c r="DJ7" s="4"/>
      <c r="DK7" s="4"/>
      <c r="DL7" s="4"/>
      <c r="DM7" s="4"/>
      <c r="DN7" s="4"/>
      <c r="DO7" s="4"/>
      <c r="DP7" s="4"/>
      <c r="DQ7" s="4"/>
      <c r="DR7" s="4"/>
      <c r="DS7" s="4"/>
      <c r="DT7" s="4"/>
      <c r="DU7" s="4"/>
      <c r="DV7" s="4"/>
      <c r="DW7" s="4"/>
      <c r="DX7" s="5"/>
      <c r="DY7" s="5"/>
      <c r="DZ7" s="5"/>
      <c r="EA7" s="4"/>
      <c r="EB7" s="6"/>
      <c r="EC7" s="6"/>
      <c r="ED7" s="6"/>
      <c r="EE7" s="6"/>
      <c r="EF7" s="6"/>
      <c r="EG7" s="4"/>
      <c r="EH7" s="6"/>
      <c r="EI7" s="6"/>
      <c r="EJ7" s="6"/>
      <c r="EK7" s="6"/>
      <c r="EL7" s="6"/>
      <c r="EM7" s="6"/>
      <c r="EN7" s="4"/>
      <c r="EO7" s="6"/>
      <c r="EP7" s="6"/>
      <c r="EQ7" s="6"/>
      <c r="ER7" s="6"/>
      <c r="ES7" s="6"/>
      <c r="ET7" s="6"/>
      <c r="EU7" s="6"/>
      <c r="EV7" s="6"/>
      <c r="EW7" s="6"/>
      <c r="EX7" s="6"/>
      <c r="EY7" s="6"/>
      <c r="EZ7" s="6"/>
      <c r="FA7" s="4"/>
      <c r="FB7" s="6"/>
      <c r="FC7" s="6"/>
      <c r="FD7" s="6"/>
      <c r="FE7" s="6"/>
      <c r="FF7" s="6"/>
      <c r="FG7" s="6"/>
      <c r="FH7" s="6"/>
      <c r="FI7" s="6"/>
      <c r="FJ7" s="4"/>
      <c r="FK7" s="6"/>
      <c r="FL7" s="6"/>
      <c r="FM7" s="6"/>
      <c r="FN7" s="6"/>
      <c r="FO7" s="4"/>
      <c r="FP7" s="4"/>
      <c r="FQ7" s="4"/>
      <c r="FR7" s="4"/>
      <c r="FS7" s="4"/>
      <c r="FT7" s="4"/>
      <c r="FU7" s="5"/>
      <c r="FV7" s="5"/>
      <c r="FW7" s="4"/>
      <c r="FX7" s="4"/>
      <c r="FY7" s="4"/>
      <c r="FZ7" s="4"/>
      <c r="GA7" s="5"/>
      <c r="GB7" s="5"/>
      <c r="GC7" s="4"/>
      <c r="GD7" s="4"/>
      <c r="GE7" s="4"/>
      <c r="GF7" s="4"/>
      <c r="GG7" s="4"/>
      <c r="GH7" s="4"/>
      <c r="GI7" s="4"/>
      <c r="GJ7" s="4"/>
      <c r="GK7" s="7"/>
      <c r="GL7" s="4"/>
      <c r="GM7" s="4"/>
      <c r="GN7" s="7"/>
      <c r="GO7" s="4"/>
    </row>
    <row r="8" spans="1:197" x14ac:dyDescent="0.2">
      <c r="A8" s="18" t="s">
        <v>53</v>
      </c>
      <c r="B8" s="19" t="s">
        <v>54</v>
      </c>
      <c r="C8" s="57">
        <v>0</v>
      </c>
      <c r="D8" s="20">
        <v>29101</v>
      </c>
      <c r="E8" s="20">
        <v>29101</v>
      </c>
      <c r="F8" s="57">
        <v>0</v>
      </c>
      <c r="G8" s="20">
        <v>1278</v>
      </c>
      <c r="H8" s="20">
        <v>1278</v>
      </c>
      <c r="I8" s="57">
        <v>0</v>
      </c>
      <c r="J8" s="20">
        <v>107315</v>
      </c>
      <c r="K8" s="20">
        <v>107315</v>
      </c>
      <c r="L8" s="57">
        <v>0</v>
      </c>
      <c r="M8" s="20">
        <v>137694</v>
      </c>
      <c r="N8" s="20">
        <v>137694</v>
      </c>
      <c r="O8" s="52">
        <v>0.59061410243762247</v>
      </c>
      <c r="P8" s="69">
        <v>233137</v>
      </c>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4"/>
      <c r="AU8" s="5"/>
      <c r="AV8" s="4"/>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4"/>
      <c r="CD8" s="5"/>
      <c r="CE8" s="4"/>
      <c r="CF8" s="5"/>
      <c r="CG8" s="5"/>
      <c r="CH8" s="5"/>
      <c r="CI8" s="4"/>
      <c r="CJ8" s="4"/>
      <c r="CK8" s="4"/>
      <c r="CL8" s="5"/>
      <c r="CM8" s="5"/>
      <c r="CN8" s="5"/>
      <c r="CO8" s="5"/>
      <c r="CP8" s="5"/>
      <c r="CQ8" s="5"/>
      <c r="CR8" s="5"/>
      <c r="CS8" s="5"/>
      <c r="CT8" s="5"/>
      <c r="CU8" s="5"/>
      <c r="CV8" s="4"/>
      <c r="CW8" s="5"/>
      <c r="CX8" s="5"/>
      <c r="CY8" s="5"/>
      <c r="CZ8" s="5"/>
      <c r="DA8" s="5"/>
      <c r="DB8" s="5"/>
      <c r="DC8" s="5"/>
      <c r="DD8" s="5"/>
      <c r="DE8" s="5"/>
      <c r="DF8" s="4"/>
      <c r="DG8" s="5"/>
      <c r="DH8" s="5"/>
      <c r="DI8" s="5"/>
      <c r="DJ8" s="5"/>
      <c r="DK8" s="5"/>
      <c r="DL8" s="5"/>
      <c r="DM8" s="5"/>
      <c r="DN8" s="5"/>
      <c r="DO8" s="5"/>
      <c r="DP8" s="4"/>
      <c r="DQ8" s="4"/>
      <c r="DR8" s="4"/>
      <c r="DS8" s="4"/>
      <c r="DT8" s="4"/>
      <c r="DU8" s="4"/>
      <c r="DV8" s="4"/>
      <c r="DW8" s="4"/>
      <c r="DX8" s="5"/>
      <c r="DY8" s="5"/>
      <c r="DZ8" s="5"/>
      <c r="EA8" s="5"/>
      <c r="EB8" s="6"/>
      <c r="EC8" s="6"/>
      <c r="ED8" s="6"/>
      <c r="EE8" s="6"/>
      <c r="EF8" s="6"/>
      <c r="EG8" s="4"/>
      <c r="EH8" s="6"/>
      <c r="EI8" s="6"/>
      <c r="EJ8" s="6"/>
      <c r="EK8" s="6"/>
      <c r="EL8" s="6"/>
      <c r="EM8" s="6"/>
      <c r="EN8" s="4"/>
      <c r="EO8" s="6"/>
      <c r="EP8" s="6"/>
      <c r="EQ8" s="6"/>
      <c r="ER8" s="6"/>
      <c r="ES8" s="6"/>
      <c r="ET8" s="6"/>
      <c r="EU8" s="6"/>
      <c r="EV8" s="6"/>
      <c r="EW8" s="6"/>
      <c r="EX8" s="6"/>
      <c r="EY8" s="6"/>
      <c r="EZ8" s="6"/>
      <c r="FA8" s="4"/>
      <c r="FB8" s="6"/>
      <c r="FC8" s="6"/>
      <c r="FD8" s="6"/>
      <c r="FE8" s="6"/>
      <c r="FF8" s="6"/>
      <c r="FG8" s="6"/>
      <c r="FH8" s="6"/>
      <c r="FI8" s="6"/>
      <c r="FJ8" s="4"/>
      <c r="FK8" s="6"/>
      <c r="FL8" s="6"/>
      <c r="FM8" s="6"/>
      <c r="FN8" s="6"/>
      <c r="FO8" s="4"/>
      <c r="FP8" s="4"/>
      <c r="FQ8" s="4"/>
      <c r="FR8" s="4"/>
      <c r="FS8" s="4"/>
      <c r="FT8" s="4"/>
      <c r="FU8" s="5"/>
      <c r="FV8" s="5"/>
      <c r="FW8" s="4"/>
      <c r="FX8" s="4"/>
      <c r="FY8" s="4"/>
      <c r="FZ8" s="4"/>
      <c r="GA8" s="5"/>
      <c r="GB8" s="5"/>
      <c r="GC8" s="4"/>
      <c r="GD8" s="4"/>
      <c r="GE8" s="4"/>
      <c r="GF8" s="4"/>
      <c r="GG8" s="6"/>
      <c r="GH8" s="4"/>
      <c r="GI8" s="4"/>
      <c r="GJ8" s="4"/>
      <c r="GK8" s="7"/>
      <c r="GL8" s="4"/>
      <c r="GM8" s="4"/>
      <c r="GN8" s="7"/>
      <c r="GO8" s="4"/>
    </row>
    <row r="9" spans="1:197" x14ac:dyDescent="0.2">
      <c r="A9" s="18" t="s">
        <v>55</v>
      </c>
      <c r="B9" s="19" t="s">
        <v>56</v>
      </c>
      <c r="C9" s="57">
        <v>0</v>
      </c>
      <c r="D9" s="20">
        <v>29101</v>
      </c>
      <c r="E9" s="20">
        <v>29101</v>
      </c>
      <c r="F9" s="57">
        <v>0</v>
      </c>
      <c r="G9" s="20">
        <v>1278</v>
      </c>
      <c r="H9" s="20">
        <v>1278</v>
      </c>
      <c r="I9" s="57">
        <v>0</v>
      </c>
      <c r="J9" s="20">
        <v>107315</v>
      </c>
      <c r="K9" s="20">
        <v>107315</v>
      </c>
      <c r="L9" s="57">
        <v>0</v>
      </c>
      <c r="M9" s="20">
        <v>137694</v>
      </c>
      <c r="N9" s="20">
        <v>137694</v>
      </c>
      <c r="O9" s="52">
        <v>0.34742260237680722</v>
      </c>
      <c r="P9" s="69">
        <v>396330</v>
      </c>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4"/>
      <c r="AU9" s="5"/>
      <c r="AV9" s="4"/>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4"/>
      <c r="DQ9" s="4"/>
      <c r="DR9" s="4"/>
      <c r="DS9" s="4"/>
      <c r="DT9" s="4"/>
      <c r="DU9" s="4"/>
      <c r="DV9" s="4"/>
      <c r="DW9" s="4"/>
      <c r="DX9" s="5"/>
      <c r="DY9" s="5"/>
      <c r="DZ9" s="5"/>
      <c r="EA9" s="5"/>
      <c r="EB9" s="6"/>
      <c r="EC9" s="6"/>
      <c r="ED9" s="6"/>
      <c r="EE9" s="6"/>
      <c r="EF9" s="6"/>
      <c r="EG9" s="4"/>
      <c r="EH9" s="6"/>
      <c r="EI9" s="6"/>
      <c r="EJ9" s="6"/>
      <c r="EK9" s="6"/>
      <c r="EL9" s="6"/>
      <c r="EM9" s="6"/>
      <c r="EN9" s="4"/>
      <c r="EO9" s="6"/>
      <c r="EP9" s="6"/>
      <c r="EQ9" s="6"/>
      <c r="ER9" s="6"/>
      <c r="ES9" s="6"/>
      <c r="ET9" s="6"/>
      <c r="EU9" s="6"/>
      <c r="EV9" s="6"/>
      <c r="EW9" s="6"/>
      <c r="EX9" s="6"/>
      <c r="EY9" s="6"/>
      <c r="EZ9" s="6"/>
      <c r="FA9" s="4"/>
      <c r="FB9" s="6"/>
      <c r="FC9" s="6"/>
      <c r="FD9" s="6"/>
      <c r="FE9" s="6"/>
      <c r="FF9" s="6"/>
      <c r="FG9" s="6"/>
      <c r="FH9" s="6"/>
      <c r="FI9" s="6"/>
      <c r="FJ9" s="4"/>
      <c r="FK9" s="6"/>
      <c r="FL9" s="6"/>
      <c r="FM9" s="6"/>
      <c r="FN9" s="6"/>
      <c r="FO9" s="4"/>
      <c r="FP9" s="4"/>
      <c r="FQ9" s="4"/>
      <c r="FR9" s="4"/>
      <c r="FS9" s="4"/>
      <c r="FT9" s="4"/>
      <c r="FU9" s="5"/>
      <c r="FV9" s="5"/>
      <c r="FW9" s="4"/>
      <c r="FX9" s="4"/>
      <c r="FY9" s="4"/>
      <c r="FZ9" s="4"/>
      <c r="GA9" s="5"/>
      <c r="GB9" s="5"/>
      <c r="GC9" s="4"/>
      <c r="GD9" s="4"/>
      <c r="GE9" s="4"/>
      <c r="GF9" s="4"/>
      <c r="GG9" s="4"/>
      <c r="GH9" s="4"/>
      <c r="GI9" s="4"/>
      <c r="GJ9" s="4"/>
      <c r="GK9" s="7"/>
      <c r="GL9" s="4"/>
      <c r="GM9" s="4"/>
      <c r="GN9" s="7"/>
      <c r="GO9" s="4"/>
    </row>
    <row r="10" spans="1:197" x14ac:dyDescent="0.2">
      <c r="A10" s="18" t="s">
        <v>57</v>
      </c>
      <c r="B10" s="19" t="s">
        <v>58</v>
      </c>
      <c r="C10" s="57">
        <v>172</v>
      </c>
      <c r="D10" s="20">
        <v>29101</v>
      </c>
      <c r="E10" s="20">
        <v>29273</v>
      </c>
      <c r="F10" s="57">
        <v>15</v>
      </c>
      <c r="G10" s="20">
        <v>1278</v>
      </c>
      <c r="H10" s="20">
        <v>1293</v>
      </c>
      <c r="I10" s="57">
        <v>309</v>
      </c>
      <c r="J10" s="20">
        <v>107315</v>
      </c>
      <c r="K10" s="20">
        <v>107624</v>
      </c>
      <c r="L10" s="57">
        <v>496</v>
      </c>
      <c r="M10" s="20">
        <v>137694</v>
      </c>
      <c r="N10" s="20">
        <v>138190</v>
      </c>
      <c r="O10" s="52">
        <v>0.56898986696531872</v>
      </c>
      <c r="P10" s="69">
        <v>242869</v>
      </c>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4"/>
      <c r="AU10" s="5"/>
      <c r="AV10" s="4"/>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4"/>
      <c r="CJ10" s="4"/>
      <c r="CK10" s="5"/>
      <c r="CL10" s="5"/>
      <c r="CM10" s="4"/>
      <c r="CN10" s="5"/>
      <c r="CO10" s="5"/>
      <c r="CP10" s="5"/>
      <c r="CQ10" s="5"/>
      <c r="CR10" s="5"/>
      <c r="CS10" s="5"/>
      <c r="CT10" s="5"/>
      <c r="CU10" s="5"/>
      <c r="CV10" s="5"/>
      <c r="CW10" s="5"/>
      <c r="CX10" s="5"/>
      <c r="CY10" s="5"/>
      <c r="CZ10" s="5"/>
      <c r="DA10" s="5"/>
      <c r="DB10" s="5"/>
      <c r="DC10" s="5"/>
      <c r="DD10" s="5"/>
      <c r="DE10" s="5"/>
      <c r="DF10" s="4"/>
      <c r="DG10" s="4"/>
      <c r="DH10" s="4"/>
      <c r="DI10" s="4"/>
      <c r="DJ10" s="4"/>
      <c r="DK10" s="4"/>
      <c r="DL10" s="4"/>
      <c r="DM10" s="4"/>
      <c r="DN10" s="4"/>
      <c r="DO10" s="4"/>
      <c r="DP10" s="5"/>
      <c r="DQ10" s="5"/>
      <c r="DR10" s="5"/>
      <c r="DS10" s="5"/>
      <c r="DT10" s="5"/>
      <c r="DU10" s="5"/>
      <c r="DV10" s="5"/>
      <c r="DW10" s="5"/>
      <c r="DX10" s="5"/>
      <c r="DY10" s="5"/>
      <c r="DZ10" s="5"/>
      <c r="EA10" s="5"/>
      <c r="EB10" s="6"/>
      <c r="EC10" s="6"/>
      <c r="ED10" s="6"/>
      <c r="EE10" s="6"/>
      <c r="EF10" s="6"/>
      <c r="EG10" s="4"/>
      <c r="EH10" s="6"/>
      <c r="EI10" s="6"/>
      <c r="EJ10" s="6"/>
      <c r="EK10" s="6"/>
      <c r="EL10" s="6"/>
      <c r="EM10" s="6"/>
      <c r="EN10" s="4"/>
      <c r="EO10" s="6"/>
      <c r="EP10" s="6"/>
      <c r="EQ10" s="6"/>
      <c r="ER10" s="6"/>
      <c r="ES10" s="6"/>
      <c r="ET10" s="6"/>
      <c r="EU10" s="6"/>
      <c r="EV10" s="6"/>
      <c r="EW10" s="6"/>
      <c r="EX10" s="6"/>
      <c r="EY10" s="6"/>
      <c r="EZ10" s="6"/>
      <c r="FA10" s="4"/>
      <c r="FB10" s="6"/>
      <c r="FC10" s="6"/>
      <c r="FD10" s="6"/>
      <c r="FE10" s="6"/>
      <c r="FF10" s="6"/>
      <c r="FG10" s="6"/>
      <c r="FH10" s="6"/>
      <c r="FI10" s="6"/>
      <c r="FJ10" s="4"/>
      <c r="FK10" s="6"/>
      <c r="FL10" s="6"/>
      <c r="FM10" s="6"/>
      <c r="FN10" s="6"/>
      <c r="FO10" s="4"/>
      <c r="FP10" s="4"/>
      <c r="FQ10" s="4"/>
      <c r="FR10" s="4"/>
      <c r="FS10" s="4"/>
      <c r="FT10" s="4"/>
      <c r="FU10" s="5"/>
      <c r="FV10" s="5"/>
      <c r="FW10" s="4"/>
      <c r="FX10" s="4"/>
      <c r="FY10" s="4"/>
      <c r="FZ10" s="4"/>
      <c r="GA10" s="5"/>
      <c r="GB10" s="5"/>
      <c r="GC10" s="4"/>
      <c r="GD10" s="4"/>
      <c r="GE10" s="4"/>
      <c r="GF10" s="4"/>
      <c r="GG10" s="6"/>
      <c r="GH10" s="4"/>
      <c r="GI10" s="5"/>
      <c r="GJ10" s="4"/>
      <c r="GK10" s="7"/>
      <c r="GL10" s="4"/>
      <c r="GM10" s="4"/>
      <c r="GN10" s="7"/>
      <c r="GO10" s="4"/>
    </row>
    <row r="11" spans="1:197" x14ac:dyDescent="0.2">
      <c r="A11" s="18" t="s">
        <v>59</v>
      </c>
      <c r="B11" s="19" t="s">
        <v>60</v>
      </c>
      <c r="C11" s="57">
        <v>0</v>
      </c>
      <c r="D11" s="20">
        <v>29101</v>
      </c>
      <c r="E11" s="20">
        <v>29101</v>
      </c>
      <c r="F11" s="57">
        <v>0</v>
      </c>
      <c r="G11" s="20">
        <v>1278</v>
      </c>
      <c r="H11" s="20">
        <v>1278</v>
      </c>
      <c r="I11" s="57">
        <v>5</v>
      </c>
      <c r="J11" s="20">
        <v>107315</v>
      </c>
      <c r="K11" s="20">
        <v>107320</v>
      </c>
      <c r="L11" s="57">
        <v>5</v>
      </c>
      <c r="M11" s="20">
        <v>137694</v>
      </c>
      <c r="N11" s="20">
        <v>137699</v>
      </c>
      <c r="O11" s="52">
        <v>0.63395286523914973</v>
      </c>
      <c r="P11" s="69">
        <v>217207</v>
      </c>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4"/>
      <c r="AU11" s="5"/>
      <c r="AV11" s="4"/>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4"/>
      <c r="CJ11" s="4"/>
      <c r="CK11" s="5"/>
      <c r="CL11" s="5"/>
      <c r="CM11" s="4"/>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6"/>
      <c r="EC11" s="6"/>
      <c r="ED11" s="6"/>
      <c r="EE11" s="6"/>
      <c r="EF11" s="6"/>
      <c r="EG11" s="4"/>
      <c r="EH11" s="6"/>
      <c r="EI11" s="6"/>
      <c r="EJ11" s="6"/>
      <c r="EK11" s="6"/>
      <c r="EL11" s="6"/>
      <c r="EM11" s="6"/>
      <c r="EN11" s="4"/>
      <c r="EO11" s="6"/>
      <c r="EP11" s="6"/>
      <c r="EQ11" s="6"/>
      <c r="ER11" s="6"/>
      <c r="ES11" s="6"/>
      <c r="ET11" s="6"/>
      <c r="EU11" s="6"/>
      <c r="EV11" s="6"/>
      <c r="EW11" s="6"/>
      <c r="EX11" s="6"/>
      <c r="EY11" s="6"/>
      <c r="EZ11" s="6"/>
      <c r="FA11" s="4"/>
      <c r="FB11" s="6"/>
      <c r="FC11" s="6"/>
      <c r="FD11" s="6"/>
      <c r="FE11" s="6"/>
      <c r="FF11" s="6"/>
      <c r="FG11" s="6"/>
      <c r="FH11" s="6"/>
      <c r="FI11" s="6"/>
      <c r="FJ11" s="4"/>
      <c r="FK11" s="6"/>
      <c r="FL11" s="6"/>
      <c r="FM11" s="6"/>
      <c r="FN11" s="6"/>
      <c r="FO11" s="4"/>
      <c r="FP11" s="4"/>
      <c r="FQ11" s="4"/>
      <c r="FR11" s="4"/>
      <c r="FS11" s="4"/>
      <c r="FT11" s="4"/>
      <c r="FU11" s="5"/>
      <c r="FV11" s="5"/>
      <c r="FW11" s="4"/>
      <c r="FX11" s="4"/>
      <c r="FY11" s="4"/>
      <c r="FZ11" s="4"/>
      <c r="GA11" s="5"/>
      <c r="GB11" s="5"/>
      <c r="GC11" s="4"/>
      <c r="GD11" s="4"/>
      <c r="GE11" s="4"/>
      <c r="GF11" s="4"/>
      <c r="GG11" s="4"/>
      <c r="GH11" s="4"/>
      <c r="GI11" s="5"/>
      <c r="GJ11" s="4"/>
      <c r="GK11" s="7"/>
      <c r="GL11" s="4"/>
      <c r="GM11" s="4"/>
      <c r="GN11" s="7"/>
      <c r="GO11" s="4"/>
    </row>
    <row r="12" spans="1:197" x14ac:dyDescent="0.2">
      <c r="A12" s="18" t="s">
        <v>61</v>
      </c>
      <c r="B12" s="19" t="s">
        <v>62</v>
      </c>
      <c r="C12" s="57">
        <v>19</v>
      </c>
      <c r="D12" s="20">
        <v>29101</v>
      </c>
      <c r="E12" s="20">
        <v>29120</v>
      </c>
      <c r="F12" s="57">
        <v>0</v>
      </c>
      <c r="G12" s="20">
        <v>1278</v>
      </c>
      <c r="H12" s="20">
        <v>1278</v>
      </c>
      <c r="I12" s="57">
        <v>332</v>
      </c>
      <c r="J12" s="20">
        <v>107315</v>
      </c>
      <c r="K12" s="20">
        <v>107647</v>
      </c>
      <c r="L12" s="57">
        <v>351</v>
      </c>
      <c r="M12" s="20">
        <v>137694</v>
      </c>
      <c r="N12" s="20">
        <v>138045</v>
      </c>
      <c r="O12" s="52">
        <v>0.57478515039472367</v>
      </c>
      <c r="P12" s="69">
        <v>240168</v>
      </c>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4"/>
      <c r="AU12" s="5"/>
      <c r="AV12" s="4"/>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4"/>
      <c r="CJ12" s="4"/>
      <c r="CK12" s="5"/>
      <c r="CL12" s="5"/>
      <c r="CM12" s="4"/>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4"/>
      <c r="DQ12" s="4"/>
      <c r="DR12" s="4"/>
      <c r="DS12" s="4"/>
      <c r="DT12" s="4"/>
      <c r="DU12" s="4"/>
      <c r="DV12" s="4"/>
      <c r="DW12" s="4"/>
      <c r="DX12" s="5"/>
      <c r="DY12" s="5"/>
      <c r="DZ12" s="5"/>
      <c r="EA12" s="5"/>
      <c r="EB12" s="6"/>
      <c r="EC12" s="6"/>
      <c r="ED12" s="6"/>
      <c r="EE12" s="6"/>
      <c r="EF12" s="6"/>
      <c r="EG12" s="4"/>
      <c r="EH12" s="6"/>
      <c r="EI12" s="6"/>
      <c r="EJ12" s="6"/>
      <c r="EK12" s="6"/>
      <c r="EL12" s="6"/>
      <c r="EM12" s="6"/>
      <c r="EN12" s="4"/>
      <c r="EO12" s="6"/>
      <c r="EP12" s="6"/>
      <c r="EQ12" s="6"/>
      <c r="ER12" s="6"/>
      <c r="ES12" s="6"/>
      <c r="ET12" s="6"/>
      <c r="EU12" s="6"/>
      <c r="EV12" s="6"/>
      <c r="EW12" s="6"/>
      <c r="EX12" s="6"/>
      <c r="EY12" s="6"/>
      <c r="EZ12" s="6"/>
      <c r="FA12" s="4"/>
      <c r="FB12" s="6"/>
      <c r="FC12" s="6"/>
      <c r="FD12" s="6"/>
      <c r="FE12" s="6"/>
      <c r="FF12" s="6"/>
      <c r="FG12" s="6"/>
      <c r="FH12" s="6"/>
      <c r="FI12" s="6"/>
      <c r="FJ12" s="4"/>
      <c r="FK12" s="6"/>
      <c r="FL12" s="6"/>
      <c r="FM12" s="6"/>
      <c r="FN12" s="6"/>
      <c r="FO12" s="4"/>
      <c r="FP12" s="4"/>
      <c r="FQ12" s="4"/>
      <c r="FR12" s="4"/>
      <c r="FS12" s="4"/>
      <c r="FT12" s="4"/>
      <c r="FU12" s="5"/>
      <c r="FV12" s="5"/>
      <c r="FW12" s="4"/>
      <c r="FX12" s="4"/>
      <c r="FY12" s="4"/>
      <c r="FZ12" s="4"/>
      <c r="GA12" s="5"/>
      <c r="GB12" s="5"/>
      <c r="GC12" s="4"/>
      <c r="GD12" s="4"/>
      <c r="GE12" s="4"/>
      <c r="GF12" s="4"/>
      <c r="GG12" s="4"/>
      <c r="GH12" s="4"/>
      <c r="GI12" s="4"/>
      <c r="GJ12" s="4"/>
      <c r="GK12" s="7"/>
      <c r="GL12" s="4"/>
      <c r="GM12" s="4"/>
      <c r="GN12" s="7"/>
      <c r="GO12" s="4"/>
    </row>
    <row r="13" spans="1:197" x14ac:dyDescent="0.2">
      <c r="A13" s="18" t="s">
        <v>63</v>
      </c>
      <c r="B13" s="19" t="s">
        <v>64</v>
      </c>
      <c r="C13" s="57">
        <v>0</v>
      </c>
      <c r="D13" s="20">
        <v>29101</v>
      </c>
      <c r="E13" s="20">
        <v>29101</v>
      </c>
      <c r="F13" s="57">
        <v>0</v>
      </c>
      <c r="G13" s="20">
        <v>1278</v>
      </c>
      <c r="H13" s="20">
        <v>1278</v>
      </c>
      <c r="I13" s="57">
        <v>0</v>
      </c>
      <c r="J13" s="20">
        <v>107315</v>
      </c>
      <c r="K13" s="20">
        <v>107315</v>
      </c>
      <c r="L13" s="57">
        <v>0</v>
      </c>
      <c r="M13" s="20">
        <v>137694</v>
      </c>
      <c r="N13" s="20">
        <v>137694</v>
      </c>
      <c r="O13" s="52">
        <v>0.85286375264015257</v>
      </c>
      <c r="P13" s="69">
        <v>161449</v>
      </c>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4"/>
      <c r="AU13" s="5"/>
      <c r="AV13" s="4"/>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4"/>
      <c r="CJ13" s="4"/>
      <c r="CK13" s="5"/>
      <c r="CL13" s="5"/>
      <c r="CM13" s="4"/>
      <c r="CN13" s="5"/>
      <c r="CO13" s="5"/>
      <c r="CP13" s="5"/>
      <c r="CQ13" s="5"/>
      <c r="CR13" s="5"/>
      <c r="CS13" s="5"/>
      <c r="CT13" s="5"/>
      <c r="CU13" s="5"/>
      <c r="CV13" s="4"/>
      <c r="CW13" s="4"/>
      <c r="CX13" s="4"/>
      <c r="CY13" s="4"/>
      <c r="CZ13" s="4"/>
      <c r="DA13" s="4"/>
      <c r="DB13" s="4"/>
      <c r="DC13" s="4"/>
      <c r="DD13" s="4"/>
      <c r="DE13" s="4"/>
      <c r="DF13" s="4"/>
      <c r="DG13" s="4"/>
      <c r="DH13" s="4"/>
      <c r="DI13" s="4"/>
      <c r="DJ13" s="4"/>
      <c r="DK13" s="4"/>
      <c r="DL13" s="4"/>
      <c r="DM13" s="4"/>
      <c r="DN13" s="4"/>
      <c r="DO13" s="4"/>
      <c r="DP13" s="5"/>
      <c r="DQ13" s="5"/>
      <c r="DR13" s="5"/>
      <c r="DS13" s="5"/>
      <c r="DT13" s="5"/>
      <c r="DU13" s="5"/>
      <c r="DV13" s="5"/>
      <c r="DW13" s="5"/>
      <c r="DX13" s="5"/>
      <c r="DY13" s="5"/>
      <c r="DZ13" s="5"/>
      <c r="EA13" s="5"/>
      <c r="EB13" s="6"/>
      <c r="EC13" s="6"/>
      <c r="ED13" s="6"/>
      <c r="EE13" s="6"/>
      <c r="EF13" s="6"/>
      <c r="EG13" s="4"/>
      <c r="EH13" s="6"/>
      <c r="EI13" s="6"/>
      <c r="EJ13" s="6"/>
      <c r="EK13" s="6"/>
      <c r="EL13" s="6"/>
      <c r="EM13" s="6"/>
      <c r="EN13" s="4"/>
      <c r="EO13" s="6"/>
      <c r="EP13" s="6"/>
      <c r="EQ13" s="6"/>
      <c r="ER13" s="6"/>
      <c r="ES13" s="6"/>
      <c r="ET13" s="6"/>
      <c r="EU13" s="6"/>
      <c r="EV13" s="6"/>
      <c r="EW13" s="6"/>
      <c r="EX13" s="6"/>
      <c r="EY13" s="6"/>
      <c r="EZ13" s="6"/>
      <c r="FA13" s="4"/>
      <c r="FB13" s="6"/>
      <c r="FC13" s="6"/>
      <c r="FD13" s="6"/>
      <c r="FE13" s="6"/>
      <c r="FF13" s="6"/>
      <c r="FG13" s="6"/>
      <c r="FH13" s="6"/>
      <c r="FI13" s="6"/>
      <c r="FJ13" s="4"/>
      <c r="FK13" s="6"/>
      <c r="FL13" s="6"/>
      <c r="FM13" s="6"/>
      <c r="FN13" s="6"/>
      <c r="FO13" s="4"/>
      <c r="FP13" s="4"/>
      <c r="FQ13" s="4"/>
      <c r="FR13" s="4"/>
      <c r="FS13" s="4"/>
      <c r="FT13" s="4"/>
      <c r="FU13" s="5"/>
      <c r="FV13" s="5"/>
      <c r="FW13" s="4"/>
      <c r="FX13" s="4"/>
      <c r="FY13" s="4"/>
      <c r="FZ13" s="4"/>
      <c r="GA13" s="5"/>
      <c r="GB13" s="5"/>
      <c r="GC13" s="4"/>
      <c r="GD13" s="4"/>
      <c r="GE13" s="4"/>
      <c r="GF13" s="4"/>
      <c r="GG13" s="4"/>
      <c r="GH13" s="4"/>
      <c r="GI13" s="4"/>
      <c r="GJ13" s="4"/>
      <c r="GK13" s="7"/>
      <c r="GL13" s="4"/>
      <c r="GM13" s="4"/>
      <c r="GN13" s="7"/>
      <c r="GO13" s="4"/>
    </row>
    <row r="14" spans="1:197" x14ac:dyDescent="0.2">
      <c r="A14" s="18" t="s">
        <v>65</v>
      </c>
      <c r="B14" s="19" t="s">
        <v>66</v>
      </c>
      <c r="C14" s="57">
        <v>7</v>
      </c>
      <c r="D14" s="20">
        <v>29101</v>
      </c>
      <c r="E14" s="20">
        <v>29108</v>
      </c>
      <c r="F14" s="57">
        <v>0</v>
      </c>
      <c r="G14" s="20">
        <v>1278</v>
      </c>
      <c r="H14" s="20">
        <v>1278</v>
      </c>
      <c r="I14" s="57">
        <v>43</v>
      </c>
      <c r="J14" s="20">
        <v>107315</v>
      </c>
      <c r="K14" s="20">
        <v>107358</v>
      </c>
      <c r="L14" s="57">
        <v>50</v>
      </c>
      <c r="M14" s="20">
        <v>137694</v>
      </c>
      <c r="N14" s="20">
        <v>137744</v>
      </c>
      <c r="O14" s="52">
        <v>0.79525195141102023</v>
      </c>
      <c r="P14" s="69">
        <v>173208</v>
      </c>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4"/>
      <c r="AU14" s="5"/>
      <c r="AV14" s="4"/>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4"/>
      <c r="CJ14" s="4"/>
      <c r="CK14" s="5"/>
      <c r="CL14" s="5"/>
      <c r="CM14" s="4"/>
      <c r="CN14" s="5"/>
      <c r="CO14" s="5"/>
      <c r="CP14" s="5"/>
      <c r="CQ14" s="5"/>
      <c r="CR14" s="5"/>
      <c r="CS14" s="5"/>
      <c r="CT14" s="5"/>
      <c r="CU14" s="5"/>
      <c r="CV14" s="5"/>
      <c r="CW14" s="5"/>
      <c r="CX14" s="5"/>
      <c r="CY14" s="5"/>
      <c r="CZ14" s="5"/>
      <c r="DA14" s="5"/>
      <c r="DB14" s="5"/>
      <c r="DC14" s="5"/>
      <c r="DD14" s="5"/>
      <c r="DE14" s="5"/>
      <c r="DF14" s="4"/>
      <c r="DG14" s="4"/>
      <c r="DH14" s="4"/>
      <c r="DI14" s="4"/>
      <c r="DJ14" s="4"/>
      <c r="DK14" s="4"/>
      <c r="DL14" s="4"/>
      <c r="DM14" s="4"/>
      <c r="DN14" s="4"/>
      <c r="DO14" s="4"/>
      <c r="DP14" s="5"/>
      <c r="DQ14" s="5"/>
      <c r="DR14" s="5"/>
      <c r="DS14" s="5"/>
      <c r="DT14" s="5"/>
      <c r="DU14" s="5"/>
      <c r="DV14" s="5"/>
      <c r="DW14" s="5"/>
      <c r="DX14" s="5"/>
      <c r="DY14" s="5"/>
      <c r="DZ14" s="5"/>
      <c r="EA14" s="4"/>
      <c r="EB14" s="6"/>
      <c r="EC14" s="6"/>
      <c r="ED14" s="6"/>
      <c r="EE14" s="6"/>
      <c r="EF14" s="6"/>
      <c r="EG14" s="4"/>
      <c r="EH14" s="6"/>
      <c r="EI14" s="6"/>
      <c r="EJ14" s="6"/>
      <c r="EK14" s="6"/>
      <c r="EL14" s="6"/>
      <c r="EM14" s="6"/>
      <c r="EN14" s="4"/>
      <c r="EO14" s="6"/>
      <c r="EP14" s="6"/>
      <c r="EQ14" s="6"/>
      <c r="ER14" s="6"/>
      <c r="ES14" s="6"/>
      <c r="ET14" s="6"/>
      <c r="EU14" s="6"/>
      <c r="EV14" s="6"/>
      <c r="EW14" s="6"/>
      <c r="EX14" s="6"/>
      <c r="EY14" s="6"/>
      <c r="EZ14" s="6"/>
      <c r="FA14" s="4"/>
      <c r="FB14" s="6"/>
      <c r="FC14" s="6"/>
      <c r="FD14" s="6"/>
      <c r="FE14" s="6"/>
      <c r="FF14" s="6"/>
      <c r="FG14" s="6"/>
      <c r="FH14" s="6"/>
      <c r="FI14" s="6"/>
      <c r="FJ14" s="4"/>
      <c r="FK14" s="6"/>
      <c r="FL14" s="6"/>
      <c r="FM14" s="6"/>
      <c r="FN14" s="6"/>
      <c r="FO14" s="4"/>
      <c r="FP14" s="4"/>
      <c r="FQ14" s="4"/>
      <c r="FR14" s="4"/>
      <c r="FS14" s="4"/>
      <c r="FT14" s="4"/>
      <c r="FU14" s="5"/>
      <c r="FV14" s="5"/>
      <c r="FW14" s="4"/>
      <c r="FX14" s="4"/>
      <c r="FY14" s="4"/>
      <c r="FZ14" s="4"/>
      <c r="GA14" s="5"/>
      <c r="GB14" s="5"/>
      <c r="GC14" s="4"/>
      <c r="GD14" s="4"/>
      <c r="GE14" s="4"/>
      <c r="GF14" s="4"/>
      <c r="GG14" s="6"/>
      <c r="GH14" s="4"/>
      <c r="GI14" s="5"/>
      <c r="GJ14" s="4"/>
      <c r="GK14" s="7"/>
      <c r="GL14" s="4"/>
      <c r="GM14" s="4"/>
      <c r="GN14" s="7"/>
      <c r="GO14" s="4"/>
    </row>
    <row r="15" spans="1:197" x14ac:dyDescent="0.2">
      <c r="A15" s="18" t="s">
        <v>67</v>
      </c>
      <c r="B15" s="19" t="s">
        <v>68</v>
      </c>
      <c r="C15" s="57">
        <v>0</v>
      </c>
      <c r="D15" s="20">
        <v>29101</v>
      </c>
      <c r="E15" s="20">
        <v>29101</v>
      </c>
      <c r="F15" s="57">
        <v>0</v>
      </c>
      <c r="G15" s="20">
        <v>1278</v>
      </c>
      <c r="H15" s="20">
        <v>1278</v>
      </c>
      <c r="I15" s="57">
        <v>0</v>
      </c>
      <c r="J15" s="20">
        <v>107315</v>
      </c>
      <c r="K15" s="20">
        <v>107315</v>
      </c>
      <c r="L15" s="57">
        <v>0</v>
      </c>
      <c r="M15" s="20">
        <v>137694</v>
      </c>
      <c r="N15" s="20">
        <v>137694</v>
      </c>
      <c r="O15" s="52">
        <v>0.85130297690809609</v>
      </c>
      <c r="P15" s="69">
        <v>161745</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4"/>
      <c r="AU15" s="5"/>
      <c r="AV15" s="4"/>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4"/>
      <c r="CJ15" s="4"/>
      <c r="CK15" s="5"/>
      <c r="CL15" s="5"/>
      <c r="CM15" s="5"/>
      <c r="CN15" s="5"/>
      <c r="CO15" s="5"/>
      <c r="CP15" s="5"/>
      <c r="CQ15" s="5"/>
      <c r="CR15" s="5"/>
      <c r="CS15" s="5"/>
      <c r="CT15" s="5"/>
      <c r="CU15" s="5"/>
      <c r="CV15" s="5"/>
      <c r="CW15" s="5"/>
      <c r="CX15" s="5"/>
      <c r="CY15" s="5"/>
      <c r="CZ15" s="5"/>
      <c r="DA15" s="5"/>
      <c r="DB15" s="5"/>
      <c r="DC15" s="5"/>
      <c r="DD15" s="5"/>
      <c r="DE15" s="5"/>
      <c r="DF15" s="4"/>
      <c r="DG15" s="4"/>
      <c r="DH15" s="4"/>
      <c r="DI15" s="4"/>
      <c r="DJ15" s="4"/>
      <c r="DK15" s="4"/>
      <c r="DL15" s="4"/>
      <c r="DM15" s="4"/>
      <c r="DN15" s="4"/>
      <c r="DO15" s="4"/>
      <c r="DP15" s="4"/>
      <c r="DQ15" s="4"/>
      <c r="DR15" s="4"/>
      <c r="DS15" s="4"/>
      <c r="DT15" s="4"/>
      <c r="DU15" s="4"/>
      <c r="DV15" s="4"/>
      <c r="DW15" s="4"/>
      <c r="DX15" s="5"/>
      <c r="DY15" s="5"/>
      <c r="DZ15" s="5"/>
      <c r="EA15" s="4"/>
      <c r="EB15" s="6"/>
      <c r="EC15" s="6"/>
      <c r="ED15" s="6"/>
      <c r="EE15" s="6"/>
      <c r="EF15" s="6"/>
      <c r="EG15" s="4"/>
      <c r="EH15" s="6"/>
      <c r="EI15" s="6"/>
      <c r="EJ15" s="6"/>
      <c r="EK15" s="6"/>
      <c r="EL15" s="6"/>
      <c r="EM15" s="6"/>
      <c r="EN15" s="4"/>
      <c r="EO15" s="6"/>
      <c r="EP15" s="6"/>
      <c r="EQ15" s="6"/>
      <c r="ER15" s="6"/>
      <c r="ES15" s="6"/>
      <c r="ET15" s="6"/>
      <c r="EU15" s="6"/>
      <c r="EV15" s="6"/>
      <c r="EW15" s="6"/>
      <c r="EX15" s="6"/>
      <c r="EY15" s="6"/>
      <c r="EZ15" s="6"/>
      <c r="FA15" s="4"/>
      <c r="FB15" s="6"/>
      <c r="FC15" s="6"/>
      <c r="FD15" s="6"/>
      <c r="FE15" s="6"/>
      <c r="FF15" s="6"/>
      <c r="FG15" s="6"/>
      <c r="FH15" s="6"/>
      <c r="FI15" s="6"/>
      <c r="FJ15" s="4"/>
      <c r="FK15" s="6"/>
      <c r="FL15" s="6"/>
      <c r="FM15" s="6"/>
      <c r="FN15" s="6"/>
      <c r="FO15" s="4"/>
      <c r="FP15" s="4"/>
      <c r="FQ15" s="4"/>
      <c r="FR15" s="4"/>
      <c r="FS15" s="4"/>
      <c r="FT15" s="4"/>
      <c r="FU15" s="5"/>
      <c r="FV15" s="5"/>
      <c r="FW15" s="4"/>
      <c r="FX15" s="4"/>
      <c r="FY15" s="4"/>
      <c r="FZ15" s="4"/>
      <c r="GA15" s="5"/>
      <c r="GB15" s="5"/>
      <c r="GC15" s="4"/>
      <c r="GD15" s="4"/>
      <c r="GE15" s="4"/>
      <c r="GF15" s="4"/>
      <c r="GG15" s="6"/>
      <c r="GH15" s="4"/>
      <c r="GI15" s="5"/>
      <c r="GJ15" s="4"/>
      <c r="GK15" s="7"/>
      <c r="GL15" s="4"/>
      <c r="GM15" s="4"/>
      <c r="GN15" s="7"/>
      <c r="GO15" s="4"/>
    </row>
    <row r="16" spans="1:197" x14ac:dyDescent="0.2">
      <c r="A16" s="18" t="s">
        <v>69</v>
      </c>
      <c r="B16" s="19" t="s">
        <v>68</v>
      </c>
      <c r="C16" s="57">
        <v>0</v>
      </c>
      <c r="D16" s="20">
        <v>29101</v>
      </c>
      <c r="E16" s="20">
        <v>29101</v>
      </c>
      <c r="F16" s="57">
        <v>0</v>
      </c>
      <c r="G16" s="20">
        <v>1278</v>
      </c>
      <c r="H16" s="20">
        <v>1278</v>
      </c>
      <c r="I16" s="57">
        <v>0</v>
      </c>
      <c r="J16" s="20">
        <v>107315</v>
      </c>
      <c r="K16" s="20">
        <v>107315</v>
      </c>
      <c r="L16" s="57">
        <v>0</v>
      </c>
      <c r="M16" s="20">
        <v>137694</v>
      </c>
      <c r="N16" s="20">
        <v>137694</v>
      </c>
      <c r="O16" s="52">
        <v>0.75835215068568596</v>
      </c>
      <c r="P16" s="69">
        <v>181570</v>
      </c>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4"/>
      <c r="AU16" s="5"/>
      <c r="AV16" s="4"/>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4"/>
      <c r="CJ16" s="4"/>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6"/>
      <c r="EC16" s="6"/>
      <c r="ED16" s="6"/>
      <c r="EE16" s="6"/>
      <c r="EF16" s="6"/>
      <c r="EG16" s="4"/>
      <c r="EH16" s="6"/>
      <c r="EI16" s="6"/>
      <c r="EJ16" s="6"/>
      <c r="EK16" s="6"/>
      <c r="EL16" s="6"/>
      <c r="EM16" s="6"/>
      <c r="EN16" s="4"/>
      <c r="EO16" s="6"/>
      <c r="EP16" s="6"/>
      <c r="EQ16" s="6"/>
      <c r="ER16" s="6"/>
      <c r="ES16" s="6"/>
      <c r="ET16" s="6"/>
      <c r="EU16" s="6"/>
      <c r="EV16" s="6"/>
      <c r="EW16" s="6"/>
      <c r="EX16" s="6"/>
      <c r="EY16" s="6"/>
      <c r="EZ16" s="6"/>
      <c r="FA16" s="4"/>
      <c r="FB16" s="6"/>
      <c r="FC16" s="6"/>
      <c r="FD16" s="6"/>
      <c r="FE16" s="6"/>
      <c r="FF16" s="6"/>
      <c r="FG16" s="6"/>
      <c r="FH16" s="6"/>
      <c r="FI16" s="6"/>
      <c r="FJ16" s="4"/>
      <c r="FK16" s="6"/>
      <c r="FL16" s="6"/>
      <c r="FM16" s="6"/>
      <c r="FN16" s="6"/>
      <c r="FO16" s="4"/>
      <c r="FP16" s="4"/>
      <c r="FQ16" s="4"/>
      <c r="FR16" s="4"/>
      <c r="FS16" s="4"/>
      <c r="FT16" s="4"/>
      <c r="FU16" s="5"/>
      <c r="FV16" s="5"/>
      <c r="FW16" s="4"/>
      <c r="FX16" s="4"/>
      <c r="FY16" s="4"/>
      <c r="FZ16" s="4"/>
      <c r="GA16" s="5"/>
      <c r="GB16" s="5"/>
      <c r="GC16" s="4"/>
      <c r="GD16" s="4"/>
      <c r="GE16" s="4"/>
      <c r="GF16" s="4"/>
      <c r="GG16" s="6"/>
      <c r="GH16" s="4"/>
      <c r="GI16" s="4"/>
      <c r="GJ16" s="4"/>
      <c r="GK16" s="7"/>
      <c r="GL16" s="4"/>
      <c r="GM16" s="4"/>
      <c r="GN16" s="7"/>
      <c r="GO16" s="4"/>
    </row>
    <row r="17" spans="1:197" x14ac:dyDescent="0.2">
      <c r="A17" s="18" t="s">
        <v>70</v>
      </c>
      <c r="B17" s="19" t="s">
        <v>71</v>
      </c>
      <c r="C17" s="57">
        <v>0</v>
      </c>
      <c r="D17" s="20">
        <v>29101</v>
      </c>
      <c r="E17" s="20">
        <v>29101</v>
      </c>
      <c r="F17" s="57">
        <v>0</v>
      </c>
      <c r="G17" s="20">
        <v>1278</v>
      </c>
      <c r="H17" s="20">
        <v>1278</v>
      </c>
      <c r="I17" s="57">
        <v>0</v>
      </c>
      <c r="J17" s="20">
        <v>107315</v>
      </c>
      <c r="K17" s="20">
        <v>107315</v>
      </c>
      <c r="L17" s="57">
        <v>0</v>
      </c>
      <c r="M17" s="20">
        <v>137694</v>
      </c>
      <c r="N17" s="20">
        <v>137694</v>
      </c>
      <c r="O17" s="52">
        <v>0.86584207911764521</v>
      </c>
      <c r="P17" s="69">
        <v>159029</v>
      </c>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4"/>
      <c r="AU17" s="5"/>
      <c r="AV17" s="4"/>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4"/>
      <c r="CJ17" s="4"/>
      <c r="CK17" s="5"/>
      <c r="CL17" s="5"/>
      <c r="CM17" s="4"/>
      <c r="CN17" s="5"/>
      <c r="CO17" s="5"/>
      <c r="CP17" s="5"/>
      <c r="CQ17" s="5"/>
      <c r="CR17" s="5"/>
      <c r="CS17" s="5"/>
      <c r="CT17" s="5"/>
      <c r="CU17" s="5"/>
      <c r="CV17" s="5"/>
      <c r="CW17" s="5"/>
      <c r="CX17" s="5"/>
      <c r="CY17" s="5"/>
      <c r="CZ17" s="5"/>
      <c r="DA17" s="5"/>
      <c r="DB17" s="5"/>
      <c r="DC17" s="5"/>
      <c r="DD17" s="5"/>
      <c r="DE17" s="5"/>
      <c r="DF17" s="4"/>
      <c r="DG17" s="4"/>
      <c r="DH17" s="4"/>
      <c r="DI17" s="4"/>
      <c r="DJ17" s="4"/>
      <c r="DK17" s="4"/>
      <c r="DL17" s="4"/>
      <c r="DM17" s="4"/>
      <c r="DN17" s="4"/>
      <c r="DO17" s="4"/>
      <c r="DP17" s="5"/>
      <c r="DQ17" s="5"/>
      <c r="DR17" s="5"/>
      <c r="DS17" s="5"/>
      <c r="DT17" s="5"/>
      <c r="DU17" s="5"/>
      <c r="DV17" s="5"/>
      <c r="DW17" s="5"/>
      <c r="DX17" s="5"/>
      <c r="DY17" s="5"/>
      <c r="DZ17" s="5"/>
      <c r="EA17" s="5"/>
      <c r="EB17" s="6"/>
      <c r="EC17" s="6"/>
      <c r="ED17" s="6"/>
      <c r="EE17" s="6"/>
      <c r="EF17" s="6"/>
      <c r="EG17" s="4"/>
      <c r="EH17" s="6"/>
      <c r="EI17" s="6"/>
      <c r="EJ17" s="6"/>
      <c r="EK17" s="6"/>
      <c r="EL17" s="6"/>
      <c r="EM17" s="6"/>
      <c r="EN17" s="4"/>
      <c r="EO17" s="6"/>
      <c r="EP17" s="6"/>
      <c r="EQ17" s="6"/>
      <c r="ER17" s="6"/>
      <c r="ES17" s="6"/>
      <c r="ET17" s="6"/>
      <c r="EU17" s="6"/>
      <c r="EV17" s="6"/>
      <c r="EW17" s="6"/>
      <c r="EX17" s="6"/>
      <c r="EY17" s="6"/>
      <c r="EZ17" s="6"/>
      <c r="FA17" s="4"/>
      <c r="FB17" s="6"/>
      <c r="FC17" s="6"/>
      <c r="FD17" s="6"/>
      <c r="FE17" s="6"/>
      <c r="FF17" s="6"/>
      <c r="FG17" s="6"/>
      <c r="FH17" s="6"/>
      <c r="FI17" s="6"/>
      <c r="FJ17" s="4"/>
      <c r="FK17" s="6"/>
      <c r="FL17" s="6"/>
      <c r="FM17" s="6"/>
      <c r="FN17" s="6"/>
      <c r="FO17" s="4"/>
      <c r="FP17" s="4"/>
      <c r="FQ17" s="4"/>
      <c r="FR17" s="4"/>
      <c r="FS17" s="4"/>
      <c r="FT17" s="4"/>
      <c r="FU17" s="5"/>
      <c r="FV17" s="5"/>
      <c r="FW17" s="4"/>
      <c r="FX17" s="4"/>
      <c r="FY17" s="4"/>
      <c r="FZ17" s="4"/>
      <c r="GA17" s="5"/>
      <c r="GB17" s="5"/>
      <c r="GC17" s="4"/>
      <c r="GD17" s="4"/>
      <c r="GE17" s="4"/>
      <c r="GF17" s="4"/>
      <c r="GG17" s="4"/>
      <c r="GH17" s="4"/>
      <c r="GI17" s="4"/>
      <c r="GJ17" s="4"/>
      <c r="GK17" s="7"/>
      <c r="GL17" s="4"/>
      <c r="GM17" s="4"/>
      <c r="GN17" s="7"/>
      <c r="GO17" s="4"/>
    </row>
    <row r="18" spans="1:197" x14ac:dyDescent="0.2">
      <c r="A18" s="18" t="s">
        <v>72</v>
      </c>
      <c r="B18" s="19" t="s">
        <v>71</v>
      </c>
      <c r="C18" s="57">
        <v>0</v>
      </c>
      <c r="D18" s="20">
        <v>29101</v>
      </c>
      <c r="E18" s="20">
        <v>29101</v>
      </c>
      <c r="F18" s="57">
        <v>0</v>
      </c>
      <c r="G18" s="20">
        <v>1278</v>
      </c>
      <c r="H18" s="20">
        <v>1278</v>
      </c>
      <c r="I18" s="57">
        <v>0</v>
      </c>
      <c r="J18" s="20">
        <v>107315</v>
      </c>
      <c r="K18" s="20">
        <v>107315</v>
      </c>
      <c r="L18" s="57">
        <v>0</v>
      </c>
      <c r="M18" s="20">
        <v>137694</v>
      </c>
      <c r="N18" s="20">
        <v>137694</v>
      </c>
      <c r="O18" s="52">
        <v>0.85303282801687552</v>
      </c>
      <c r="P18" s="69">
        <v>161417</v>
      </c>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4"/>
      <c r="AU18" s="5"/>
      <c r="AV18" s="4"/>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4"/>
      <c r="CJ18" s="4"/>
      <c r="CK18" s="5"/>
      <c r="CL18" s="5"/>
      <c r="CM18" s="4"/>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6"/>
      <c r="EC18" s="6"/>
      <c r="ED18" s="6"/>
      <c r="EE18" s="6"/>
      <c r="EF18" s="6"/>
      <c r="EG18" s="4"/>
      <c r="EH18" s="6"/>
      <c r="EI18" s="6"/>
      <c r="EJ18" s="6"/>
      <c r="EK18" s="6"/>
      <c r="EL18" s="6"/>
      <c r="EM18" s="6"/>
      <c r="EN18" s="4"/>
      <c r="EO18" s="6"/>
      <c r="EP18" s="6"/>
      <c r="EQ18" s="6"/>
      <c r="ER18" s="6"/>
      <c r="ES18" s="6"/>
      <c r="ET18" s="6"/>
      <c r="EU18" s="6"/>
      <c r="EV18" s="6"/>
      <c r="EW18" s="6"/>
      <c r="EX18" s="6"/>
      <c r="EY18" s="6"/>
      <c r="EZ18" s="6"/>
      <c r="FA18" s="4"/>
      <c r="FB18" s="6"/>
      <c r="FC18" s="6"/>
      <c r="FD18" s="6"/>
      <c r="FE18" s="6"/>
      <c r="FF18" s="6"/>
      <c r="FG18" s="6"/>
      <c r="FH18" s="6"/>
      <c r="FI18" s="6"/>
      <c r="FJ18" s="4"/>
      <c r="FK18" s="6"/>
      <c r="FL18" s="6"/>
      <c r="FM18" s="6"/>
      <c r="FN18" s="6"/>
      <c r="FO18" s="4"/>
      <c r="FP18" s="4"/>
      <c r="FQ18" s="4"/>
      <c r="FR18" s="4"/>
      <c r="FS18" s="4"/>
      <c r="FT18" s="4"/>
      <c r="FU18" s="5"/>
      <c r="FV18" s="5"/>
      <c r="FW18" s="4"/>
      <c r="FX18" s="4"/>
      <c r="FY18" s="4"/>
      <c r="FZ18" s="4"/>
      <c r="GA18" s="5"/>
      <c r="GB18" s="5"/>
      <c r="GC18" s="4"/>
      <c r="GD18" s="4"/>
      <c r="GE18" s="4"/>
      <c r="GF18" s="4"/>
      <c r="GG18" s="6"/>
      <c r="GH18" s="4"/>
      <c r="GI18" s="5"/>
      <c r="GJ18" s="4"/>
      <c r="GK18" s="7"/>
      <c r="GL18" s="4"/>
      <c r="GM18" s="4"/>
      <c r="GN18" s="7"/>
      <c r="GO18" s="4"/>
    </row>
    <row r="19" spans="1:197" x14ac:dyDescent="0.2">
      <c r="A19" s="18" t="s">
        <v>73</v>
      </c>
      <c r="B19" s="19" t="s">
        <v>74</v>
      </c>
      <c r="C19" s="57">
        <v>991</v>
      </c>
      <c r="D19" s="20">
        <v>29101</v>
      </c>
      <c r="E19" s="20">
        <v>30092</v>
      </c>
      <c r="F19" s="57">
        <v>1042</v>
      </c>
      <c r="G19" s="20">
        <v>1278</v>
      </c>
      <c r="H19" s="20">
        <v>2320</v>
      </c>
      <c r="I19" s="57">
        <v>550</v>
      </c>
      <c r="J19" s="20">
        <v>107315</v>
      </c>
      <c r="K19" s="20">
        <v>107865</v>
      </c>
      <c r="L19" s="57">
        <v>2583</v>
      </c>
      <c r="M19" s="20">
        <v>137694</v>
      </c>
      <c r="N19" s="20">
        <v>140277</v>
      </c>
      <c r="O19" s="52">
        <v>0.78552229277962571</v>
      </c>
      <c r="P19" s="69">
        <v>178578</v>
      </c>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4"/>
      <c r="AU19" s="5"/>
      <c r="AV19" s="4"/>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4"/>
      <c r="CJ19" s="4"/>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6"/>
      <c r="EC19" s="6"/>
      <c r="ED19" s="6"/>
      <c r="EE19" s="6"/>
      <c r="EF19" s="6"/>
      <c r="EG19" s="4"/>
      <c r="EH19" s="6"/>
      <c r="EI19" s="6"/>
      <c r="EJ19" s="6"/>
      <c r="EK19" s="6"/>
      <c r="EL19" s="6"/>
      <c r="EM19" s="6"/>
      <c r="EN19" s="4"/>
      <c r="EO19" s="6"/>
      <c r="EP19" s="6"/>
      <c r="EQ19" s="6"/>
      <c r="ER19" s="6"/>
      <c r="ES19" s="6"/>
      <c r="ET19" s="6"/>
      <c r="EU19" s="6"/>
      <c r="EV19" s="6"/>
      <c r="EW19" s="6"/>
      <c r="EX19" s="6"/>
      <c r="EY19" s="6"/>
      <c r="EZ19" s="6"/>
      <c r="FA19" s="4"/>
      <c r="FB19" s="6"/>
      <c r="FC19" s="6"/>
      <c r="FD19" s="6"/>
      <c r="FE19" s="6"/>
      <c r="FF19" s="6"/>
      <c r="FG19" s="6"/>
      <c r="FH19" s="6"/>
      <c r="FI19" s="6"/>
      <c r="FJ19" s="4"/>
      <c r="FK19" s="6"/>
      <c r="FL19" s="6"/>
      <c r="FM19" s="6"/>
      <c r="FN19" s="6"/>
      <c r="FO19" s="4"/>
      <c r="FP19" s="4"/>
      <c r="FQ19" s="4"/>
      <c r="FR19" s="4"/>
      <c r="FS19" s="4"/>
      <c r="FT19" s="4"/>
      <c r="FU19" s="5"/>
      <c r="FV19" s="5"/>
      <c r="FW19" s="4"/>
      <c r="FX19" s="4"/>
      <c r="FY19" s="4"/>
      <c r="FZ19" s="4"/>
      <c r="GA19" s="5"/>
      <c r="GB19" s="5"/>
      <c r="GC19" s="4"/>
      <c r="GD19" s="4"/>
      <c r="GE19" s="4"/>
      <c r="GF19" s="4"/>
      <c r="GG19" s="4"/>
      <c r="GH19" s="4"/>
      <c r="GI19" s="4"/>
      <c r="GJ19" s="4"/>
      <c r="GK19" s="7"/>
      <c r="GL19" s="4"/>
      <c r="GM19" s="4"/>
      <c r="GN19" s="7"/>
      <c r="GO19" s="4"/>
    </row>
    <row r="20" spans="1:197" x14ac:dyDescent="0.2">
      <c r="A20" s="18" t="s">
        <v>75</v>
      </c>
      <c r="B20" s="19" t="s">
        <v>76</v>
      </c>
      <c r="C20" s="57">
        <v>0</v>
      </c>
      <c r="D20" s="20">
        <v>29101</v>
      </c>
      <c r="E20" s="20">
        <v>29101</v>
      </c>
      <c r="F20" s="57">
        <v>0</v>
      </c>
      <c r="G20" s="20">
        <v>1278</v>
      </c>
      <c r="H20" s="20">
        <v>1278</v>
      </c>
      <c r="I20" s="57">
        <v>0</v>
      </c>
      <c r="J20" s="20">
        <v>107315</v>
      </c>
      <c r="K20" s="20">
        <v>107315</v>
      </c>
      <c r="L20" s="57">
        <v>0</v>
      </c>
      <c r="M20" s="20">
        <v>137694</v>
      </c>
      <c r="N20" s="20">
        <v>137694</v>
      </c>
      <c r="O20" s="52">
        <v>0.73340186527614293</v>
      </c>
      <c r="P20" s="69">
        <v>187747</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4"/>
      <c r="AU20" s="5"/>
      <c r="AV20" s="4"/>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4"/>
      <c r="CJ20" s="4"/>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6"/>
      <c r="EC20" s="6"/>
      <c r="ED20" s="6"/>
      <c r="EE20" s="6"/>
      <c r="EF20" s="6"/>
      <c r="EG20" s="4"/>
      <c r="EH20" s="6"/>
      <c r="EI20" s="6"/>
      <c r="EJ20" s="6"/>
      <c r="EK20" s="6"/>
      <c r="EL20" s="6"/>
      <c r="EM20" s="6"/>
      <c r="EN20" s="4"/>
      <c r="EO20" s="6"/>
      <c r="EP20" s="6"/>
      <c r="EQ20" s="6"/>
      <c r="ER20" s="6"/>
      <c r="ES20" s="6"/>
      <c r="ET20" s="6"/>
      <c r="EU20" s="6"/>
      <c r="EV20" s="6"/>
      <c r="EW20" s="6"/>
      <c r="EX20" s="6"/>
      <c r="EY20" s="6"/>
      <c r="EZ20" s="6"/>
      <c r="FA20" s="4"/>
      <c r="FB20" s="6"/>
      <c r="FC20" s="6"/>
      <c r="FD20" s="6"/>
      <c r="FE20" s="6"/>
      <c r="FF20" s="6"/>
      <c r="FG20" s="6"/>
      <c r="FH20" s="6"/>
      <c r="FI20" s="6"/>
      <c r="FJ20" s="4"/>
      <c r="FK20" s="6"/>
      <c r="FL20" s="6"/>
      <c r="FM20" s="6"/>
      <c r="FN20" s="6"/>
      <c r="FO20" s="4"/>
      <c r="FP20" s="4"/>
      <c r="FQ20" s="4"/>
      <c r="FR20" s="4"/>
      <c r="FS20" s="4"/>
      <c r="FT20" s="4"/>
      <c r="FU20" s="5"/>
      <c r="FV20" s="5"/>
      <c r="FW20" s="4"/>
      <c r="FX20" s="4"/>
      <c r="FY20" s="4"/>
      <c r="FZ20" s="4"/>
      <c r="GA20" s="5"/>
      <c r="GB20" s="5"/>
      <c r="GC20" s="4"/>
      <c r="GD20" s="4"/>
      <c r="GE20" s="4"/>
      <c r="GF20" s="4"/>
      <c r="GG20" s="6"/>
      <c r="GH20" s="4"/>
      <c r="GI20" s="4"/>
      <c r="GJ20" s="4"/>
      <c r="GK20" s="7"/>
      <c r="GL20" s="4"/>
      <c r="GM20" s="4"/>
      <c r="GN20" s="7"/>
      <c r="GO20" s="4"/>
    </row>
    <row r="21" spans="1:197" x14ac:dyDescent="0.2">
      <c r="A21" s="18" t="s">
        <v>77</v>
      </c>
      <c r="B21" s="19" t="s">
        <v>78</v>
      </c>
      <c r="C21" s="57">
        <v>41</v>
      </c>
      <c r="D21" s="20">
        <v>29101</v>
      </c>
      <c r="E21" s="20">
        <v>29142</v>
      </c>
      <c r="F21" s="57">
        <v>0</v>
      </c>
      <c r="G21" s="20">
        <v>1278</v>
      </c>
      <c r="H21" s="20">
        <v>1278</v>
      </c>
      <c r="I21" s="57">
        <v>3018</v>
      </c>
      <c r="J21" s="20">
        <v>107315</v>
      </c>
      <c r="K21" s="20">
        <v>110333</v>
      </c>
      <c r="L21" s="57">
        <v>3059</v>
      </c>
      <c r="M21" s="20">
        <v>137694</v>
      </c>
      <c r="N21" s="20">
        <v>140753</v>
      </c>
      <c r="O21" s="52">
        <v>0.50601452401495539</v>
      </c>
      <c r="P21" s="69">
        <v>278160</v>
      </c>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4"/>
      <c r="AU21" s="5"/>
      <c r="AV21" s="4"/>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4"/>
      <c r="CJ21" s="4"/>
      <c r="CK21" s="5"/>
      <c r="CL21" s="5"/>
      <c r="CM21" s="4"/>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6"/>
      <c r="EC21" s="6"/>
      <c r="ED21" s="6"/>
      <c r="EE21" s="6"/>
      <c r="EF21" s="6"/>
      <c r="EG21" s="4"/>
      <c r="EH21" s="6"/>
      <c r="EI21" s="6"/>
      <c r="EJ21" s="6"/>
      <c r="EK21" s="6"/>
      <c r="EL21" s="6"/>
      <c r="EM21" s="6"/>
      <c r="EN21" s="4"/>
      <c r="EO21" s="6"/>
      <c r="EP21" s="6"/>
      <c r="EQ21" s="6"/>
      <c r="ER21" s="6"/>
      <c r="ES21" s="6"/>
      <c r="ET21" s="6"/>
      <c r="EU21" s="6"/>
      <c r="EV21" s="6"/>
      <c r="EW21" s="6"/>
      <c r="EX21" s="6"/>
      <c r="EY21" s="6"/>
      <c r="EZ21" s="6"/>
      <c r="FA21" s="4"/>
      <c r="FB21" s="6"/>
      <c r="FC21" s="6"/>
      <c r="FD21" s="6"/>
      <c r="FE21" s="6"/>
      <c r="FF21" s="6"/>
      <c r="FG21" s="6"/>
      <c r="FH21" s="6"/>
      <c r="FI21" s="6"/>
      <c r="FJ21" s="4"/>
      <c r="FK21" s="6"/>
      <c r="FL21" s="6"/>
      <c r="FM21" s="6"/>
      <c r="FN21" s="6"/>
      <c r="FO21" s="4"/>
      <c r="FP21" s="4"/>
      <c r="FQ21" s="4"/>
      <c r="FR21" s="4"/>
      <c r="FS21" s="4"/>
      <c r="FT21" s="4"/>
      <c r="FU21" s="5"/>
      <c r="FV21" s="5"/>
      <c r="FW21" s="4"/>
      <c r="FX21" s="4"/>
      <c r="FY21" s="4"/>
      <c r="FZ21" s="4"/>
      <c r="GA21" s="5"/>
      <c r="GB21" s="5"/>
      <c r="GC21" s="4"/>
      <c r="GD21" s="4"/>
      <c r="GE21" s="4"/>
      <c r="GF21" s="4"/>
      <c r="GG21" s="6"/>
      <c r="GH21" s="4"/>
      <c r="GI21" s="5"/>
      <c r="GJ21" s="4"/>
      <c r="GK21" s="7"/>
      <c r="GL21" s="4"/>
      <c r="GM21" s="4"/>
      <c r="GN21" s="7"/>
      <c r="GO21" s="4"/>
    </row>
    <row r="22" spans="1:197" x14ac:dyDescent="0.2">
      <c r="A22" s="18" t="s">
        <v>79</v>
      </c>
      <c r="B22" s="19" t="s">
        <v>80</v>
      </c>
      <c r="C22" s="57">
        <v>0</v>
      </c>
      <c r="D22" s="20">
        <v>29101</v>
      </c>
      <c r="E22" s="20">
        <v>29101</v>
      </c>
      <c r="F22" s="57">
        <v>0</v>
      </c>
      <c r="G22" s="20">
        <v>1278</v>
      </c>
      <c r="H22" s="20">
        <v>1278</v>
      </c>
      <c r="I22" s="57">
        <v>0</v>
      </c>
      <c r="J22" s="20">
        <v>107315</v>
      </c>
      <c r="K22" s="20">
        <v>107315</v>
      </c>
      <c r="L22" s="57">
        <v>0</v>
      </c>
      <c r="M22" s="20">
        <v>137694</v>
      </c>
      <c r="N22" s="20">
        <v>137694</v>
      </c>
      <c r="O22" s="52">
        <v>0.83078816693717228</v>
      </c>
      <c r="P22" s="69">
        <v>165739</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4"/>
      <c r="AU22" s="5"/>
      <c r="AV22" s="4"/>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4"/>
      <c r="CJ22" s="4"/>
      <c r="CK22" s="5"/>
      <c r="CL22" s="5"/>
      <c r="CM22" s="4"/>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4"/>
      <c r="DQ22" s="4"/>
      <c r="DR22" s="4"/>
      <c r="DS22" s="4"/>
      <c r="DT22" s="4"/>
      <c r="DU22" s="4"/>
      <c r="DV22" s="4"/>
      <c r="DW22" s="4"/>
      <c r="DX22" s="5"/>
      <c r="DY22" s="5"/>
      <c r="DZ22" s="5"/>
      <c r="EA22" s="5"/>
      <c r="EB22" s="6"/>
      <c r="EC22" s="6"/>
      <c r="ED22" s="6"/>
      <c r="EE22" s="6"/>
      <c r="EF22" s="6"/>
      <c r="EG22" s="4"/>
      <c r="EH22" s="6"/>
      <c r="EI22" s="6"/>
      <c r="EJ22" s="6"/>
      <c r="EK22" s="6"/>
      <c r="EL22" s="6"/>
      <c r="EM22" s="6"/>
      <c r="EN22" s="4"/>
      <c r="EO22" s="6"/>
      <c r="EP22" s="6"/>
      <c r="EQ22" s="6"/>
      <c r="ER22" s="6"/>
      <c r="ES22" s="6"/>
      <c r="ET22" s="6"/>
      <c r="EU22" s="6"/>
      <c r="EV22" s="6"/>
      <c r="EW22" s="6"/>
      <c r="EX22" s="6"/>
      <c r="EY22" s="6"/>
      <c r="EZ22" s="6"/>
      <c r="FA22" s="4"/>
      <c r="FB22" s="6"/>
      <c r="FC22" s="6"/>
      <c r="FD22" s="6"/>
      <c r="FE22" s="6"/>
      <c r="FF22" s="6"/>
      <c r="FG22" s="6"/>
      <c r="FH22" s="6"/>
      <c r="FI22" s="6"/>
      <c r="FJ22" s="4"/>
      <c r="FK22" s="6"/>
      <c r="FL22" s="6"/>
      <c r="FM22" s="6"/>
      <c r="FN22" s="6"/>
      <c r="FO22" s="4"/>
      <c r="FP22" s="4"/>
      <c r="FQ22" s="4"/>
      <c r="FR22" s="4"/>
      <c r="FS22" s="4"/>
      <c r="FT22" s="4"/>
      <c r="FU22" s="5"/>
      <c r="FV22" s="5"/>
      <c r="FW22" s="4"/>
      <c r="FX22" s="4"/>
      <c r="FY22" s="4"/>
      <c r="FZ22" s="4"/>
      <c r="GA22" s="5"/>
      <c r="GB22" s="5"/>
      <c r="GC22" s="4"/>
      <c r="GD22" s="4"/>
      <c r="GE22" s="4"/>
      <c r="GF22" s="4"/>
      <c r="GG22" s="4"/>
      <c r="GH22" s="4"/>
      <c r="GI22" s="4"/>
      <c r="GJ22" s="4"/>
      <c r="GK22" s="7"/>
      <c r="GL22" s="4"/>
      <c r="GM22" s="4"/>
      <c r="GN22" s="7"/>
      <c r="GO22" s="4"/>
    </row>
    <row r="23" spans="1:197" x14ac:dyDescent="0.2">
      <c r="A23" s="18" t="s">
        <v>81</v>
      </c>
      <c r="B23" s="19" t="s">
        <v>82</v>
      </c>
      <c r="C23" s="57">
        <v>0</v>
      </c>
      <c r="D23" s="20">
        <v>29101</v>
      </c>
      <c r="E23" s="20">
        <v>29101</v>
      </c>
      <c r="F23" s="57">
        <v>0</v>
      </c>
      <c r="G23" s="20">
        <v>1278</v>
      </c>
      <c r="H23" s="20">
        <v>1278</v>
      </c>
      <c r="I23" s="57">
        <v>154</v>
      </c>
      <c r="J23" s="20">
        <v>107315</v>
      </c>
      <c r="K23" s="20">
        <v>107469</v>
      </c>
      <c r="L23" s="57">
        <v>154</v>
      </c>
      <c r="M23" s="20">
        <v>137694</v>
      </c>
      <c r="N23" s="20">
        <v>137848</v>
      </c>
      <c r="O23" s="52">
        <v>0.64190586175424214</v>
      </c>
      <c r="P23" s="69">
        <v>214748</v>
      </c>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4"/>
      <c r="AU23" s="5"/>
      <c r="AV23" s="4"/>
      <c r="AW23" s="5"/>
      <c r="AX23" s="5"/>
      <c r="AY23" s="5"/>
      <c r="AZ23" s="5"/>
      <c r="BA23" s="5"/>
      <c r="BB23" s="5"/>
      <c r="BC23" s="5"/>
      <c r="BD23" s="5"/>
      <c r="BE23" s="5"/>
      <c r="BF23" s="5"/>
      <c r="BG23" s="5"/>
      <c r="BH23" s="5"/>
      <c r="BI23" s="5"/>
      <c r="BJ23" s="5"/>
      <c r="BK23" s="5"/>
      <c r="BL23" s="5"/>
      <c r="BM23" s="4"/>
      <c r="BN23" s="5"/>
      <c r="BO23" s="5"/>
      <c r="BP23" s="5"/>
      <c r="BQ23" s="5"/>
      <c r="BR23" s="5"/>
      <c r="BS23" s="5"/>
      <c r="BT23" s="5"/>
      <c r="BU23" s="5"/>
      <c r="BV23" s="5"/>
      <c r="BW23" s="5"/>
      <c r="BX23" s="5"/>
      <c r="BY23" s="5"/>
      <c r="BZ23" s="5"/>
      <c r="CA23" s="5"/>
      <c r="CB23" s="5"/>
      <c r="CC23" s="5"/>
      <c r="CD23" s="5"/>
      <c r="CE23" s="5"/>
      <c r="CF23" s="5"/>
      <c r="CG23" s="5"/>
      <c r="CH23" s="5"/>
      <c r="CI23" s="4"/>
      <c r="CJ23" s="4"/>
      <c r="CK23" s="5"/>
      <c r="CL23" s="5"/>
      <c r="CM23" s="4"/>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4"/>
      <c r="DQ23" s="4"/>
      <c r="DR23" s="4"/>
      <c r="DS23" s="4"/>
      <c r="DT23" s="4"/>
      <c r="DU23" s="4"/>
      <c r="DV23" s="4"/>
      <c r="DW23" s="4"/>
      <c r="DX23" s="5"/>
      <c r="DY23" s="5"/>
      <c r="DZ23" s="5"/>
      <c r="EA23" s="5"/>
      <c r="EB23" s="6"/>
      <c r="EC23" s="6"/>
      <c r="ED23" s="6"/>
      <c r="EE23" s="6"/>
      <c r="EF23" s="6"/>
      <c r="EG23" s="4"/>
      <c r="EH23" s="6"/>
      <c r="EI23" s="6"/>
      <c r="EJ23" s="6"/>
      <c r="EK23" s="6"/>
      <c r="EL23" s="6"/>
      <c r="EM23" s="6"/>
      <c r="EN23" s="4"/>
      <c r="EO23" s="6"/>
      <c r="EP23" s="6"/>
      <c r="EQ23" s="6"/>
      <c r="ER23" s="6"/>
      <c r="ES23" s="6"/>
      <c r="ET23" s="6"/>
      <c r="EU23" s="6"/>
      <c r="EV23" s="6"/>
      <c r="EW23" s="6"/>
      <c r="EX23" s="6"/>
      <c r="EY23" s="6"/>
      <c r="EZ23" s="6"/>
      <c r="FA23" s="4"/>
      <c r="FB23" s="6"/>
      <c r="FC23" s="6"/>
      <c r="FD23" s="6"/>
      <c r="FE23" s="6"/>
      <c r="FF23" s="6"/>
      <c r="FG23" s="6"/>
      <c r="FH23" s="6"/>
      <c r="FI23" s="6"/>
      <c r="FJ23" s="4"/>
      <c r="FK23" s="6"/>
      <c r="FL23" s="6"/>
      <c r="FM23" s="6"/>
      <c r="FN23" s="6"/>
      <c r="FO23" s="4"/>
      <c r="FP23" s="4"/>
      <c r="FQ23" s="4"/>
      <c r="FR23" s="4"/>
      <c r="FS23" s="4"/>
      <c r="FT23" s="4"/>
      <c r="FU23" s="5"/>
      <c r="FV23" s="5"/>
      <c r="FW23" s="4"/>
      <c r="FX23" s="4"/>
      <c r="FY23" s="4"/>
      <c r="FZ23" s="4"/>
      <c r="GA23" s="5"/>
      <c r="GB23" s="5"/>
      <c r="GC23" s="4"/>
      <c r="GD23" s="4"/>
      <c r="GE23" s="4"/>
      <c r="GF23" s="4"/>
      <c r="GG23" s="6"/>
      <c r="GH23" s="4"/>
      <c r="GI23" s="4"/>
      <c r="GJ23" s="4"/>
      <c r="GK23" s="7"/>
      <c r="GL23" s="4"/>
      <c r="GM23" s="4"/>
      <c r="GN23" s="7"/>
      <c r="GO23" s="4"/>
    </row>
    <row r="24" spans="1:197" x14ac:dyDescent="0.2">
      <c r="A24" s="18" t="s">
        <v>196</v>
      </c>
      <c r="B24" s="19" t="s">
        <v>84</v>
      </c>
      <c r="C24" s="57">
        <v>0</v>
      </c>
      <c r="D24" s="20">
        <v>29101</v>
      </c>
      <c r="E24" s="20">
        <v>29101</v>
      </c>
      <c r="F24" s="57">
        <v>0</v>
      </c>
      <c r="G24" s="20">
        <v>1278</v>
      </c>
      <c r="H24" s="20">
        <v>1278</v>
      </c>
      <c r="I24" s="57">
        <v>0</v>
      </c>
      <c r="J24" s="20">
        <v>107315</v>
      </c>
      <c r="K24" s="20">
        <v>107315</v>
      </c>
      <c r="L24" s="57">
        <v>0</v>
      </c>
      <c r="M24" s="20">
        <v>137694</v>
      </c>
      <c r="N24" s="20">
        <v>137694</v>
      </c>
      <c r="O24" s="52">
        <v>0.66798620308247592</v>
      </c>
      <c r="P24" s="69">
        <v>206133</v>
      </c>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4"/>
      <c r="AU24" s="5"/>
      <c r="AV24" s="4"/>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4"/>
      <c r="CJ24" s="4"/>
      <c r="CK24" s="5"/>
      <c r="CL24" s="5"/>
      <c r="CM24" s="4"/>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6"/>
      <c r="EC24" s="6"/>
      <c r="ED24" s="6"/>
      <c r="EE24" s="6"/>
      <c r="EF24" s="6"/>
      <c r="EG24" s="4"/>
      <c r="EH24" s="6"/>
      <c r="EI24" s="6"/>
      <c r="EJ24" s="6"/>
      <c r="EK24" s="6"/>
      <c r="EL24" s="6"/>
      <c r="EM24" s="6"/>
      <c r="EN24" s="4"/>
      <c r="EO24" s="6"/>
      <c r="EP24" s="6"/>
      <c r="EQ24" s="6"/>
      <c r="ER24" s="6"/>
      <c r="ES24" s="6"/>
      <c r="ET24" s="6"/>
      <c r="EU24" s="6"/>
      <c r="EV24" s="6"/>
      <c r="EW24" s="6"/>
      <c r="EX24" s="6"/>
      <c r="EY24" s="6"/>
      <c r="EZ24" s="6"/>
      <c r="FA24" s="4"/>
      <c r="FB24" s="6"/>
      <c r="FC24" s="6"/>
      <c r="FD24" s="6"/>
      <c r="FE24" s="6"/>
      <c r="FF24" s="6"/>
      <c r="FG24" s="6"/>
      <c r="FH24" s="6"/>
      <c r="FI24" s="6"/>
      <c r="FJ24" s="4"/>
      <c r="FK24" s="6"/>
      <c r="FL24" s="6"/>
      <c r="FM24" s="6"/>
      <c r="FN24" s="6"/>
      <c r="FO24" s="4"/>
      <c r="FP24" s="4"/>
      <c r="FQ24" s="4"/>
      <c r="FR24" s="4"/>
      <c r="FS24" s="4"/>
      <c r="FT24" s="4"/>
      <c r="FU24" s="5"/>
      <c r="FV24" s="5"/>
      <c r="FW24" s="4"/>
      <c r="FX24" s="4"/>
      <c r="FY24" s="4"/>
      <c r="FZ24" s="4"/>
      <c r="GA24" s="5"/>
      <c r="GB24" s="5"/>
      <c r="GC24" s="4"/>
      <c r="GD24" s="4"/>
      <c r="GE24" s="4"/>
      <c r="GF24" s="4"/>
      <c r="GG24" s="6"/>
      <c r="GH24" s="4"/>
      <c r="GI24" s="4"/>
      <c r="GJ24" s="4"/>
      <c r="GK24" s="7"/>
      <c r="GL24" s="4"/>
      <c r="GM24" s="4"/>
      <c r="GN24" s="7"/>
      <c r="GO24" s="4"/>
    </row>
    <row r="25" spans="1:197" x14ac:dyDescent="0.2">
      <c r="A25" s="18" t="s">
        <v>85</v>
      </c>
      <c r="B25" s="19" t="s">
        <v>86</v>
      </c>
      <c r="C25" s="57">
        <v>0</v>
      </c>
      <c r="D25" s="20">
        <v>29101</v>
      </c>
      <c r="E25" s="20">
        <v>29101</v>
      </c>
      <c r="F25" s="57">
        <v>12</v>
      </c>
      <c r="G25" s="20">
        <v>1278</v>
      </c>
      <c r="H25" s="20">
        <v>1290</v>
      </c>
      <c r="I25" s="57">
        <v>1</v>
      </c>
      <c r="J25" s="20">
        <v>107315</v>
      </c>
      <c r="K25" s="20">
        <v>107316</v>
      </c>
      <c r="L25" s="57">
        <v>13</v>
      </c>
      <c r="M25" s="20">
        <v>137694</v>
      </c>
      <c r="N25" s="20">
        <v>137707</v>
      </c>
      <c r="O25" s="52">
        <v>0.82696476720653855</v>
      </c>
      <c r="P25" s="69">
        <v>166521</v>
      </c>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4"/>
      <c r="AU25" s="5"/>
      <c r="AV25" s="4"/>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4"/>
      <c r="CJ25" s="4"/>
      <c r="CK25" s="5"/>
      <c r="CL25" s="5"/>
      <c r="CM25" s="5"/>
      <c r="CN25" s="5"/>
      <c r="CO25" s="4"/>
      <c r="CP25" s="5"/>
      <c r="CQ25" s="5"/>
      <c r="CR25" s="5"/>
      <c r="CS25" s="5"/>
      <c r="CT25" s="5"/>
      <c r="CU25" s="5"/>
      <c r="CV25" s="5"/>
      <c r="CW25" s="5"/>
      <c r="CX25" s="5"/>
      <c r="CY25" s="5"/>
      <c r="CZ25" s="5"/>
      <c r="DA25" s="5"/>
      <c r="DB25" s="5"/>
      <c r="DC25" s="5"/>
      <c r="DD25" s="5"/>
      <c r="DE25" s="5"/>
      <c r="DF25" s="4"/>
      <c r="DG25" s="4"/>
      <c r="DH25" s="4"/>
      <c r="DI25" s="4"/>
      <c r="DJ25" s="4"/>
      <c r="DK25" s="4"/>
      <c r="DL25" s="4"/>
      <c r="DM25" s="4"/>
      <c r="DN25" s="4"/>
      <c r="DO25" s="4"/>
      <c r="DP25" s="5"/>
      <c r="DQ25" s="5"/>
      <c r="DR25" s="5"/>
      <c r="DS25" s="5"/>
      <c r="DT25" s="5"/>
      <c r="DU25" s="5"/>
      <c r="DV25" s="5"/>
      <c r="DW25" s="5"/>
      <c r="DX25" s="5"/>
      <c r="DY25" s="5"/>
      <c r="DZ25" s="5"/>
      <c r="EA25" s="4"/>
      <c r="EB25" s="6"/>
      <c r="EC25" s="6"/>
      <c r="ED25" s="6"/>
      <c r="EE25" s="6"/>
      <c r="EF25" s="6"/>
      <c r="EG25" s="4"/>
      <c r="EH25" s="6"/>
      <c r="EI25" s="6"/>
      <c r="EJ25" s="6"/>
      <c r="EK25" s="6"/>
      <c r="EL25" s="6"/>
      <c r="EM25" s="6"/>
      <c r="EN25" s="4"/>
      <c r="EO25" s="6"/>
      <c r="EP25" s="6"/>
      <c r="EQ25" s="6"/>
      <c r="ER25" s="6"/>
      <c r="ES25" s="6"/>
      <c r="ET25" s="6"/>
      <c r="EU25" s="6"/>
      <c r="EV25" s="6"/>
      <c r="EW25" s="6"/>
      <c r="EX25" s="6"/>
      <c r="EY25" s="6"/>
      <c r="EZ25" s="6"/>
      <c r="FA25" s="4"/>
      <c r="FB25" s="6"/>
      <c r="FC25" s="6"/>
      <c r="FD25" s="6"/>
      <c r="FE25" s="6"/>
      <c r="FF25" s="6"/>
      <c r="FG25" s="6"/>
      <c r="FH25" s="6"/>
      <c r="FI25" s="6"/>
      <c r="FJ25" s="4"/>
      <c r="FK25" s="6"/>
      <c r="FL25" s="6"/>
      <c r="FM25" s="6"/>
      <c r="FN25" s="6"/>
      <c r="FO25" s="4"/>
      <c r="FP25" s="4"/>
      <c r="FQ25" s="4"/>
      <c r="FR25" s="4"/>
      <c r="FS25" s="4"/>
      <c r="FT25" s="4"/>
      <c r="FU25" s="5"/>
      <c r="FV25" s="5"/>
      <c r="FW25" s="4"/>
      <c r="FX25" s="4"/>
      <c r="FY25" s="4"/>
      <c r="FZ25" s="4"/>
      <c r="GA25" s="5"/>
      <c r="GB25" s="5"/>
      <c r="GC25" s="4"/>
      <c r="GD25" s="4"/>
      <c r="GE25" s="4"/>
      <c r="GF25" s="4"/>
      <c r="GG25" s="4"/>
      <c r="GH25" s="4"/>
      <c r="GI25" s="4"/>
      <c r="GJ25" s="4"/>
      <c r="GK25" s="7"/>
      <c r="GL25" s="4"/>
      <c r="GM25" s="4"/>
      <c r="GN25" s="7"/>
      <c r="GO25" s="4"/>
    </row>
    <row r="26" spans="1:197" x14ac:dyDescent="0.2">
      <c r="A26" s="18" t="s">
        <v>87</v>
      </c>
      <c r="B26" s="19" t="s">
        <v>88</v>
      </c>
      <c r="C26" s="57">
        <v>307</v>
      </c>
      <c r="D26" s="20">
        <v>29101</v>
      </c>
      <c r="E26" s="20">
        <v>29408</v>
      </c>
      <c r="F26" s="57">
        <v>0</v>
      </c>
      <c r="G26" s="20">
        <v>1278</v>
      </c>
      <c r="H26" s="20">
        <v>1278</v>
      </c>
      <c r="I26" s="57">
        <v>1133</v>
      </c>
      <c r="J26" s="20">
        <v>107315</v>
      </c>
      <c r="K26" s="20">
        <v>108448</v>
      </c>
      <c r="L26" s="57">
        <v>1440</v>
      </c>
      <c r="M26" s="20">
        <v>137694</v>
      </c>
      <c r="N26" s="20">
        <v>139134</v>
      </c>
      <c r="O26" s="52">
        <v>0.51977152079138389</v>
      </c>
      <c r="P26" s="69">
        <v>267683</v>
      </c>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4"/>
      <c r="AU26" s="5"/>
      <c r="AV26" s="4"/>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4"/>
      <c r="CJ26" s="4"/>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4"/>
      <c r="DQ26" s="4"/>
      <c r="DR26" s="4"/>
      <c r="DS26" s="4"/>
      <c r="DT26" s="4"/>
      <c r="DU26" s="4"/>
      <c r="DV26" s="4"/>
      <c r="DW26" s="4"/>
      <c r="DX26" s="5"/>
      <c r="DY26" s="5"/>
      <c r="DZ26" s="5"/>
      <c r="EA26" s="5"/>
      <c r="EB26" s="6"/>
      <c r="EC26" s="6"/>
      <c r="ED26" s="6"/>
      <c r="EE26" s="6"/>
      <c r="EF26" s="6"/>
      <c r="EG26" s="4"/>
      <c r="EH26" s="6"/>
      <c r="EI26" s="6"/>
      <c r="EJ26" s="6"/>
      <c r="EK26" s="6"/>
      <c r="EL26" s="6"/>
      <c r="EM26" s="6"/>
      <c r="EN26" s="4"/>
      <c r="EO26" s="6"/>
      <c r="EP26" s="6"/>
      <c r="EQ26" s="6"/>
      <c r="ER26" s="6"/>
      <c r="ES26" s="6"/>
      <c r="ET26" s="6"/>
      <c r="EU26" s="6"/>
      <c r="EV26" s="6"/>
      <c r="EW26" s="6"/>
      <c r="EX26" s="6"/>
      <c r="EY26" s="6"/>
      <c r="EZ26" s="6"/>
      <c r="FA26" s="4"/>
      <c r="FB26" s="6"/>
      <c r="FC26" s="6"/>
      <c r="FD26" s="6"/>
      <c r="FE26" s="6"/>
      <c r="FF26" s="6"/>
      <c r="FG26" s="6"/>
      <c r="FH26" s="6"/>
      <c r="FI26" s="6"/>
      <c r="FJ26" s="4"/>
      <c r="FK26" s="6"/>
      <c r="FL26" s="6"/>
      <c r="FM26" s="6"/>
      <c r="FN26" s="6"/>
      <c r="FO26" s="4"/>
      <c r="FP26" s="4"/>
      <c r="FQ26" s="4"/>
      <c r="FR26" s="4"/>
      <c r="FS26" s="4"/>
      <c r="FT26" s="4"/>
      <c r="FU26" s="5"/>
      <c r="FV26" s="5"/>
      <c r="FW26" s="4"/>
      <c r="FX26" s="4"/>
      <c r="FY26" s="4"/>
      <c r="FZ26" s="4"/>
      <c r="GA26" s="5"/>
      <c r="GB26" s="5"/>
      <c r="GC26" s="4"/>
      <c r="GD26" s="4"/>
      <c r="GE26" s="4"/>
      <c r="GF26" s="4"/>
      <c r="GG26" s="6"/>
      <c r="GH26" s="4"/>
      <c r="GI26" s="4"/>
      <c r="GJ26" s="4"/>
      <c r="GK26" s="7"/>
      <c r="GL26" s="4"/>
      <c r="GM26" s="4"/>
      <c r="GN26" s="7"/>
      <c r="GO26" s="4"/>
    </row>
    <row r="27" spans="1:197" x14ac:dyDescent="0.2">
      <c r="A27" s="18" t="s">
        <v>89</v>
      </c>
      <c r="B27" s="19" t="s">
        <v>90</v>
      </c>
      <c r="C27" s="57">
        <v>0</v>
      </c>
      <c r="D27" s="20">
        <v>29101</v>
      </c>
      <c r="E27" s="20">
        <v>29101</v>
      </c>
      <c r="F27" s="57">
        <v>0</v>
      </c>
      <c r="G27" s="20">
        <v>1278</v>
      </c>
      <c r="H27" s="20">
        <v>1278</v>
      </c>
      <c r="I27" s="57">
        <v>0</v>
      </c>
      <c r="J27" s="20">
        <v>107315</v>
      </c>
      <c r="K27" s="20">
        <v>107315</v>
      </c>
      <c r="L27" s="57">
        <v>0</v>
      </c>
      <c r="M27" s="20">
        <v>137694</v>
      </c>
      <c r="N27" s="20">
        <v>137694</v>
      </c>
      <c r="O27" s="52">
        <v>0.90976002959987312</v>
      </c>
      <c r="P27" s="69">
        <v>151352</v>
      </c>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4"/>
      <c r="AU27" s="5"/>
      <c r="AV27" s="4"/>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4"/>
      <c r="CJ27" s="4"/>
      <c r="CK27" s="5"/>
      <c r="CL27" s="5"/>
      <c r="CM27" s="4"/>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6"/>
      <c r="EC27" s="6"/>
      <c r="ED27" s="6"/>
      <c r="EE27" s="6"/>
      <c r="EF27" s="6"/>
      <c r="EG27" s="4"/>
      <c r="EH27" s="6"/>
      <c r="EI27" s="6"/>
      <c r="EJ27" s="6"/>
      <c r="EK27" s="6"/>
      <c r="EL27" s="6"/>
      <c r="EM27" s="6"/>
      <c r="EN27" s="4"/>
      <c r="EO27" s="6"/>
      <c r="EP27" s="6"/>
      <c r="EQ27" s="6"/>
      <c r="ER27" s="6"/>
      <c r="ES27" s="6"/>
      <c r="ET27" s="6"/>
      <c r="EU27" s="6"/>
      <c r="EV27" s="6"/>
      <c r="EW27" s="6"/>
      <c r="EX27" s="6"/>
      <c r="EY27" s="6"/>
      <c r="EZ27" s="6"/>
      <c r="FA27" s="4"/>
      <c r="FB27" s="6"/>
      <c r="FC27" s="6"/>
      <c r="FD27" s="6"/>
      <c r="FE27" s="6"/>
      <c r="FF27" s="6"/>
      <c r="FG27" s="6"/>
      <c r="FH27" s="6"/>
      <c r="FI27" s="6"/>
      <c r="FJ27" s="4"/>
      <c r="FK27" s="6"/>
      <c r="FL27" s="6"/>
      <c r="FM27" s="6"/>
      <c r="FN27" s="6"/>
      <c r="FO27" s="4"/>
      <c r="FP27" s="4"/>
      <c r="FQ27" s="4"/>
      <c r="FR27" s="4"/>
      <c r="FS27" s="4"/>
      <c r="FT27" s="4"/>
      <c r="FU27" s="5"/>
      <c r="FV27" s="5"/>
      <c r="FW27" s="4"/>
      <c r="FX27" s="4"/>
      <c r="FY27" s="4"/>
      <c r="FZ27" s="4"/>
      <c r="GA27" s="5"/>
      <c r="GB27" s="5"/>
      <c r="GC27" s="4"/>
      <c r="GD27" s="4"/>
      <c r="GE27" s="4"/>
      <c r="GF27" s="4"/>
      <c r="GG27" s="4"/>
      <c r="GH27" s="4"/>
      <c r="GI27" s="5"/>
      <c r="GJ27" s="4"/>
      <c r="GK27" s="7"/>
      <c r="GL27" s="4"/>
      <c r="GM27" s="4"/>
      <c r="GN27" s="7"/>
      <c r="GO27" s="4"/>
    </row>
    <row r="28" spans="1:197" x14ac:dyDescent="0.2">
      <c r="A28" s="18" t="s">
        <v>91</v>
      </c>
      <c r="B28" s="19" t="s">
        <v>90</v>
      </c>
      <c r="C28" s="57">
        <v>88</v>
      </c>
      <c r="D28" s="20">
        <v>29101</v>
      </c>
      <c r="E28" s="20">
        <v>29189</v>
      </c>
      <c r="F28" s="57">
        <v>0</v>
      </c>
      <c r="G28" s="20">
        <v>1278</v>
      </c>
      <c r="H28" s="20">
        <v>1278</v>
      </c>
      <c r="I28" s="57">
        <v>304</v>
      </c>
      <c r="J28" s="20">
        <v>107315</v>
      </c>
      <c r="K28" s="20">
        <v>107619</v>
      </c>
      <c r="L28" s="57">
        <v>392</v>
      </c>
      <c r="M28" s="20">
        <v>137694</v>
      </c>
      <c r="N28" s="20">
        <v>138086</v>
      </c>
      <c r="O28" s="52">
        <v>0.53366570048309181</v>
      </c>
      <c r="P28" s="69">
        <v>258750</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4"/>
      <c r="AU28" s="5"/>
      <c r="AV28" s="4"/>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4"/>
      <c r="CJ28" s="4"/>
      <c r="CK28" s="5"/>
      <c r="CL28" s="5"/>
      <c r="CM28" s="5"/>
      <c r="CN28" s="5"/>
      <c r="CO28" s="5"/>
      <c r="CP28" s="5"/>
      <c r="CQ28" s="5"/>
      <c r="CR28" s="5"/>
      <c r="CS28" s="5"/>
      <c r="CT28" s="5"/>
      <c r="CU28" s="5"/>
      <c r="CV28" s="5"/>
      <c r="CW28" s="5"/>
      <c r="CX28" s="5"/>
      <c r="CY28" s="5"/>
      <c r="CZ28" s="5"/>
      <c r="DA28" s="5"/>
      <c r="DB28" s="5"/>
      <c r="DC28" s="5"/>
      <c r="DD28" s="5"/>
      <c r="DE28" s="5"/>
      <c r="DF28" s="4"/>
      <c r="DG28" s="4"/>
      <c r="DH28" s="4"/>
      <c r="DI28" s="4"/>
      <c r="DJ28" s="4"/>
      <c r="DK28" s="4"/>
      <c r="DL28" s="4"/>
      <c r="DM28" s="4"/>
      <c r="DN28" s="4"/>
      <c r="DO28" s="4"/>
      <c r="DP28" s="5"/>
      <c r="DQ28" s="5"/>
      <c r="DR28" s="5"/>
      <c r="DS28" s="5"/>
      <c r="DT28" s="5"/>
      <c r="DU28" s="5"/>
      <c r="DV28" s="5"/>
      <c r="DW28" s="5"/>
      <c r="DX28" s="5"/>
      <c r="DY28" s="5"/>
      <c r="DZ28" s="5"/>
      <c r="EA28" s="5"/>
      <c r="EB28" s="6"/>
      <c r="EC28" s="6"/>
      <c r="ED28" s="6"/>
      <c r="EE28" s="6"/>
      <c r="EF28" s="6"/>
      <c r="EG28" s="4"/>
      <c r="EH28" s="6"/>
      <c r="EI28" s="6"/>
      <c r="EJ28" s="6"/>
      <c r="EK28" s="6"/>
      <c r="EL28" s="6"/>
      <c r="EM28" s="6"/>
      <c r="EN28" s="4"/>
      <c r="EO28" s="6"/>
      <c r="EP28" s="6"/>
      <c r="EQ28" s="6"/>
      <c r="ER28" s="6"/>
      <c r="ES28" s="6"/>
      <c r="ET28" s="6"/>
      <c r="EU28" s="6"/>
      <c r="EV28" s="6"/>
      <c r="EW28" s="6"/>
      <c r="EX28" s="6"/>
      <c r="EY28" s="6"/>
      <c r="EZ28" s="6"/>
      <c r="FA28" s="4"/>
      <c r="FB28" s="6"/>
      <c r="FC28" s="6"/>
      <c r="FD28" s="6"/>
      <c r="FE28" s="6"/>
      <c r="FF28" s="6"/>
      <c r="FG28" s="6"/>
      <c r="FH28" s="6"/>
      <c r="FI28" s="6"/>
      <c r="FJ28" s="4"/>
      <c r="FK28" s="6"/>
      <c r="FL28" s="6"/>
      <c r="FM28" s="6"/>
      <c r="FN28" s="6"/>
      <c r="FO28" s="4"/>
      <c r="FP28" s="4"/>
      <c r="FQ28" s="4"/>
      <c r="FR28" s="4"/>
      <c r="FS28" s="4"/>
      <c r="FT28" s="4"/>
      <c r="FU28" s="5"/>
      <c r="FV28" s="5"/>
      <c r="FW28" s="4"/>
      <c r="FX28" s="4"/>
      <c r="FY28" s="4"/>
      <c r="FZ28" s="4"/>
      <c r="GA28" s="5"/>
      <c r="GB28" s="5"/>
      <c r="GC28" s="4"/>
      <c r="GD28" s="4"/>
      <c r="GE28" s="4"/>
      <c r="GF28" s="4"/>
      <c r="GG28" s="6"/>
      <c r="GH28" s="4"/>
      <c r="GI28" s="5"/>
      <c r="GJ28" s="4"/>
      <c r="GK28" s="7"/>
      <c r="GL28" s="4"/>
      <c r="GM28" s="4"/>
      <c r="GN28" s="7"/>
      <c r="GO28" s="4"/>
    </row>
    <row r="29" spans="1:197" x14ac:dyDescent="0.2">
      <c r="A29" s="18" t="s">
        <v>92</v>
      </c>
      <c r="B29" s="19" t="s">
        <v>90</v>
      </c>
      <c r="C29" s="57">
        <v>0</v>
      </c>
      <c r="D29" s="20">
        <v>29101</v>
      </c>
      <c r="E29" s="20">
        <v>29101</v>
      </c>
      <c r="F29" s="57">
        <v>0</v>
      </c>
      <c r="G29" s="20">
        <v>1278</v>
      </c>
      <c r="H29" s="20">
        <v>1278</v>
      </c>
      <c r="I29" s="57">
        <v>0</v>
      </c>
      <c r="J29" s="20">
        <v>107315</v>
      </c>
      <c r="K29" s="20">
        <v>107315</v>
      </c>
      <c r="L29" s="57">
        <v>0</v>
      </c>
      <c r="M29" s="20">
        <v>137694</v>
      </c>
      <c r="N29" s="20">
        <v>137694</v>
      </c>
      <c r="O29" s="52">
        <v>0.93638811816549694</v>
      </c>
      <c r="P29" s="69">
        <v>147048</v>
      </c>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4"/>
      <c r="AU29" s="5"/>
      <c r="AV29" s="4"/>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4"/>
      <c r="CJ29" s="4"/>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4"/>
      <c r="DQ29" s="4"/>
      <c r="DR29" s="4"/>
      <c r="DS29" s="4"/>
      <c r="DT29" s="4"/>
      <c r="DU29" s="4"/>
      <c r="DV29" s="4"/>
      <c r="DW29" s="4"/>
      <c r="DX29" s="5"/>
      <c r="DY29" s="5"/>
      <c r="DZ29" s="5"/>
      <c r="EA29" s="5"/>
      <c r="EB29" s="6"/>
      <c r="EC29" s="6"/>
      <c r="ED29" s="6"/>
      <c r="EE29" s="6"/>
      <c r="EF29" s="6"/>
      <c r="EG29" s="4"/>
      <c r="EH29" s="6"/>
      <c r="EI29" s="6"/>
      <c r="EJ29" s="6"/>
      <c r="EK29" s="6"/>
      <c r="EL29" s="6"/>
      <c r="EM29" s="6"/>
      <c r="EN29" s="4"/>
      <c r="EO29" s="6"/>
      <c r="EP29" s="6"/>
      <c r="EQ29" s="6"/>
      <c r="ER29" s="6"/>
      <c r="ES29" s="6"/>
      <c r="ET29" s="6"/>
      <c r="EU29" s="6"/>
      <c r="EV29" s="6"/>
      <c r="EW29" s="6"/>
      <c r="EX29" s="6"/>
      <c r="EY29" s="6"/>
      <c r="EZ29" s="6"/>
      <c r="FA29" s="4"/>
      <c r="FB29" s="6"/>
      <c r="FC29" s="6"/>
      <c r="FD29" s="6"/>
      <c r="FE29" s="6"/>
      <c r="FF29" s="6"/>
      <c r="FG29" s="6"/>
      <c r="FH29" s="6"/>
      <c r="FI29" s="6"/>
      <c r="FJ29" s="4"/>
      <c r="FK29" s="6"/>
      <c r="FL29" s="6"/>
      <c r="FM29" s="6"/>
      <c r="FN29" s="6"/>
      <c r="FO29" s="4"/>
      <c r="FP29" s="4"/>
      <c r="FQ29" s="4"/>
      <c r="FR29" s="4"/>
      <c r="FS29" s="4"/>
      <c r="FT29" s="4"/>
      <c r="FU29" s="5"/>
      <c r="FV29" s="5"/>
      <c r="FW29" s="4"/>
      <c r="FX29" s="4"/>
      <c r="FY29" s="4"/>
      <c r="FZ29" s="4"/>
      <c r="GA29" s="5"/>
      <c r="GB29" s="5"/>
      <c r="GC29" s="4"/>
      <c r="GD29" s="4"/>
      <c r="GE29" s="4"/>
      <c r="GF29" s="4"/>
      <c r="GG29" s="4"/>
      <c r="GH29" s="4"/>
      <c r="GI29" s="4"/>
      <c r="GJ29" s="4"/>
      <c r="GK29" s="7"/>
      <c r="GL29" s="4"/>
      <c r="GM29" s="4"/>
      <c r="GN29" s="7"/>
      <c r="GO29" s="4"/>
    </row>
    <row r="30" spans="1:197" x14ac:dyDescent="0.2">
      <c r="A30" s="18" t="s">
        <v>93</v>
      </c>
      <c r="B30" s="19" t="s">
        <v>94</v>
      </c>
      <c r="C30" s="57">
        <v>0</v>
      </c>
      <c r="D30" s="20">
        <v>29101</v>
      </c>
      <c r="E30" s="20">
        <v>29101</v>
      </c>
      <c r="F30" s="57">
        <v>0</v>
      </c>
      <c r="G30" s="20">
        <v>1278</v>
      </c>
      <c r="H30" s="20">
        <v>1278</v>
      </c>
      <c r="I30" s="57">
        <v>0</v>
      </c>
      <c r="J30" s="20">
        <v>107315</v>
      </c>
      <c r="K30" s="20">
        <v>107315</v>
      </c>
      <c r="L30" s="57">
        <v>0</v>
      </c>
      <c r="M30" s="20">
        <v>137694</v>
      </c>
      <c r="N30" s="20">
        <v>137694</v>
      </c>
      <c r="O30" s="52">
        <v>0.53425470742751158</v>
      </c>
      <c r="P30" s="69">
        <v>257731</v>
      </c>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4"/>
      <c r="AU30" s="5"/>
      <c r="AV30" s="4"/>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4"/>
      <c r="CJ30" s="4"/>
      <c r="CK30" s="5"/>
      <c r="CL30" s="5"/>
      <c r="CM30" s="4"/>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4"/>
      <c r="EB30" s="6"/>
      <c r="EC30" s="6"/>
      <c r="ED30" s="6"/>
      <c r="EE30" s="6"/>
      <c r="EF30" s="6"/>
      <c r="EG30" s="4"/>
      <c r="EH30" s="6"/>
      <c r="EI30" s="6"/>
      <c r="EJ30" s="6"/>
      <c r="EK30" s="6"/>
      <c r="EL30" s="6"/>
      <c r="EM30" s="6"/>
      <c r="EN30" s="4"/>
      <c r="EO30" s="6"/>
      <c r="EP30" s="6"/>
      <c r="EQ30" s="6"/>
      <c r="ER30" s="6"/>
      <c r="ES30" s="6"/>
      <c r="ET30" s="6"/>
      <c r="EU30" s="6"/>
      <c r="EV30" s="6"/>
      <c r="EW30" s="6"/>
      <c r="EX30" s="6"/>
      <c r="EY30" s="6"/>
      <c r="EZ30" s="6"/>
      <c r="FA30" s="4"/>
      <c r="FB30" s="6"/>
      <c r="FC30" s="6"/>
      <c r="FD30" s="6"/>
      <c r="FE30" s="6"/>
      <c r="FF30" s="6"/>
      <c r="FG30" s="6"/>
      <c r="FH30" s="6"/>
      <c r="FI30" s="6"/>
      <c r="FJ30" s="4"/>
      <c r="FK30" s="6"/>
      <c r="FL30" s="6"/>
      <c r="FM30" s="6"/>
      <c r="FN30" s="6"/>
      <c r="FO30" s="4"/>
      <c r="FP30" s="4"/>
      <c r="FQ30" s="4"/>
      <c r="FR30" s="4"/>
      <c r="FS30" s="4"/>
      <c r="FT30" s="4"/>
      <c r="FU30" s="5"/>
      <c r="FV30" s="5"/>
      <c r="FW30" s="4"/>
      <c r="FX30" s="4"/>
      <c r="FY30" s="4"/>
      <c r="FZ30" s="4"/>
      <c r="GA30" s="5"/>
      <c r="GB30" s="5"/>
      <c r="GC30" s="4"/>
      <c r="GD30" s="4"/>
      <c r="GE30" s="4"/>
      <c r="GF30" s="4"/>
      <c r="GG30" s="6"/>
      <c r="GH30" s="4"/>
      <c r="GI30" s="5"/>
      <c r="GJ30" s="4"/>
      <c r="GK30" s="7"/>
      <c r="GL30" s="4"/>
      <c r="GM30" s="4"/>
      <c r="GN30" s="7"/>
      <c r="GO30" s="4"/>
    </row>
    <row r="31" spans="1:197" x14ac:dyDescent="0.2">
      <c r="A31" s="18" t="s">
        <v>95</v>
      </c>
      <c r="B31" s="19" t="s">
        <v>96</v>
      </c>
      <c r="C31" s="57">
        <v>0</v>
      </c>
      <c r="D31" s="20">
        <v>29101</v>
      </c>
      <c r="E31" s="20">
        <v>29101</v>
      </c>
      <c r="F31" s="57">
        <v>0</v>
      </c>
      <c r="G31" s="20">
        <v>1278</v>
      </c>
      <c r="H31" s="20">
        <v>1278</v>
      </c>
      <c r="I31" s="57">
        <v>0</v>
      </c>
      <c r="J31" s="20">
        <v>107315</v>
      </c>
      <c r="K31" s="20">
        <v>107315</v>
      </c>
      <c r="L31" s="57">
        <v>0</v>
      </c>
      <c r="M31" s="20">
        <v>137694</v>
      </c>
      <c r="N31" s="20">
        <v>137694</v>
      </c>
      <c r="O31" s="52">
        <v>0.71378806257970207</v>
      </c>
      <c r="P31" s="69">
        <v>192906</v>
      </c>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4"/>
      <c r="AU31" s="5"/>
      <c r="AV31" s="4"/>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4"/>
      <c r="CJ31" s="4"/>
      <c r="CK31" s="5"/>
      <c r="CL31" s="5"/>
      <c r="CM31" s="4"/>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4"/>
      <c r="DQ31" s="4"/>
      <c r="DR31" s="4"/>
      <c r="DS31" s="4"/>
      <c r="DT31" s="4"/>
      <c r="DU31" s="4"/>
      <c r="DV31" s="4"/>
      <c r="DW31" s="4"/>
      <c r="DX31" s="5"/>
      <c r="DY31" s="5"/>
      <c r="DZ31" s="5"/>
      <c r="EA31" s="4"/>
      <c r="EB31" s="6"/>
      <c r="EC31" s="6"/>
      <c r="ED31" s="6"/>
      <c r="EE31" s="6"/>
      <c r="EF31" s="6"/>
      <c r="EG31" s="4"/>
      <c r="EH31" s="6"/>
      <c r="EI31" s="6"/>
      <c r="EJ31" s="6"/>
      <c r="EK31" s="6"/>
      <c r="EL31" s="6"/>
      <c r="EM31" s="6"/>
      <c r="EN31" s="4"/>
      <c r="EO31" s="6"/>
      <c r="EP31" s="6"/>
      <c r="EQ31" s="6"/>
      <c r="ER31" s="6"/>
      <c r="ES31" s="6"/>
      <c r="ET31" s="6"/>
      <c r="EU31" s="6"/>
      <c r="EV31" s="6"/>
      <c r="EW31" s="6"/>
      <c r="EX31" s="6"/>
      <c r="EY31" s="6"/>
      <c r="EZ31" s="6"/>
      <c r="FA31" s="4"/>
      <c r="FB31" s="6"/>
      <c r="FC31" s="6"/>
      <c r="FD31" s="6"/>
      <c r="FE31" s="6"/>
      <c r="FF31" s="6"/>
      <c r="FG31" s="6"/>
      <c r="FH31" s="6"/>
      <c r="FI31" s="6"/>
      <c r="FJ31" s="4"/>
      <c r="FK31" s="6"/>
      <c r="FL31" s="6"/>
      <c r="FM31" s="6"/>
      <c r="FN31" s="6"/>
      <c r="FO31" s="4"/>
      <c r="FP31" s="4"/>
      <c r="FQ31" s="4"/>
      <c r="FR31" s="4"/>
      <c r="FS31" s="4"/>
      <c r="FT31" s="4"/>
      <c r="FU31" s="5"/>
      <c r="FV31" s="5"/>
      <c r="FW31" s="4"/>
      <c r="FX31" s="4"/>
      <c r="FY31" s="4"/>
      <c r="FZ31" s="4"/>
      <c r="GA31" s="5"/>
      <c r="GB31" s="5"/>
      <c r="GC31" s="4"/>
      <c r="GD31" s="4"/>
      <c r="GE31" s="4"/>
      <c r="GF31" s="4"/>
      <c r="GG31" s="6"/>
      <c r="GH31" s="4"/>
      <c r="GI31" s="4"/>
      <c r="GJ31" s="4"/>
      <c r="GK31" s="7"/>
      <c r="GL31" s="4"/>
      <c r="GM31" s="4"/>
      <c r="GN31" s="7"/>
      <c r="GO31" s="4"/>
    </row>
    <row r="32" spans="1:197" x14ac:dyDescent="0.2">
      <c r="A32" s="18" t="s">
        <v>97</v>
      </c>
      <c r="B32" s="19" t="s">
        <v>98</v>
      </c>
      <c r="C32" s="57">
        <v>0</v>
      </c>
      <c r="D32" s="20">
        <v>29101</v>
      </c>
      <c r="E32" s="20">
        <v>29101</v>
      </c>
      <c r="F32" s="57">
        <v>0</v>
      </c>
      <c r="G32" s="20">
        <v>1278</v>
      </c>
      <c r="H32" s="20">
        <v>1278</v>
      </c>
      <c r="I32" s="57">
        <v>0</v>
      </c>
      <c r="J32" s="20">
        <v>107315</v>
      </c>
      <c r="K32" s="20">
        <v>107315</v>
      </c>
      <c r="L32" s="57">
        <v>0</v>
      </c>
      <c r="M32" s="20">
        <v>137694</v>
      </c>
      <c r="N32" s="20">
        <v>137694</v>
      </c>
      <c r="O32" s="52">
        <v>0.90782264710730176</v>
      </c>
      <c r="P32" s="69">
        <v>151675</v>
      </c>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4"/>
      <c r="AU32" s="5"/>
      <c r="AV32" s="4"/>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4"/>
      <c r="CJ32" s="4"/>
      <c r="CK32" s="5"/>
      <c r="CL32" s="5"/>
      <c r="CM32" s="4"/>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4"/>
      <c r="DQ32" s="4"/>
      <c r="DR32" s="4"/>
      <c r="DS32" s="4"/>
      <c r="DT32" s="4"/>
      <c r="DU32" s="4"/>
      <c r="DV32" s="4"/>
      <c r="DW32" s="4"/>
      <c r="DX32" s="5"/>
      <c r="DY32" s="5"/>
      <c r="DZ32" s="5"/>
      <c r="EA32" s="5"/>
      <c r="EB32" s="6"/>
      <c r="EC32" s="6"/>
      <c r="ED32" s="6"/>
      <c r="EE32" s="6"/>
      <c r="EF32" s="6"/>
      <c r="EG32" s="4"/>
      <c r="EH32" s="6"/>
      <c r="EI32" s="6"/>
      <c r="EJ32" s="6"/>
      <c r="EK32" s="6"/>
      <c r="EL32" s="6"/>
      <c r="EM32" s="6"/>
      <c r="EN32" s="4"/>
      <c r="EO32" s="6"/>
      <c r="EP32" s="6"/>
      <c r="EQ32" s="6"/>
      <c r="ER32" s="6"/>
      <c r="ES32" s="6"/>
      <c r="ET32" s="6"/>
      <c r="EU32" s="6"/>
      <c r="EV32" s="6"/>
      <c r="EW32" s="6"/>
      <c r="EX32" s="6"/>
      <c r="EY32" s="6"/>
      <c r="EZ32" s="6"/>
      <c r="FA32" s="4"/>
      <c r="FB32" s="6"/>
      <c r="FC32" s="6"/>
      <c r="FD32" s="6"/>
      <c r="FE32" s="6"/>
      <c r="FF32" s="6"/>
      <c r="FG32" s="6"/>
      <c r="FH32" s="6"/>
      <c r="FI32" s="6"/>
      <c r="FJ32" s="4"/>
      <c r="FK32" s="6"/>
      <c r="FL32" s="6"/>
      <c r="FM32" s="6"/>
      <c r="FN32" s="6"/>
      <c r="FO32" s="4"/>
      <c r="FP32" s="4"/>
      <c r="FQ32" s="4"/>
      <c r="FR32" s="4"/>
      <c r="FS32" s="4"/>
      <c r="FT32" s="4"/>
      <c r="FU32" s="5"/>
      <c r="FV32" s="5"/>
      <c r="FW32" s="4"/>
      <c r="FX32" s="4"/>
      <c r="FY32" s="4"/>
      <c r="FZ32" s="4"/>
      <c r="GA32" s="5"/>
      <c r="GB32" s="5"/>
      <c r="GC32" s="4"/>
      <c r="GD32" s="4"/>
      <c r="GE32" s="4"/>
      <c r="GF32" s="4"/>
      <c r="GG32" s="4"/>
      <c r="GH32" s="4"/>
      <c r="GI32" s="4"/>
      <c r="GJ32" s="4"/>
      <c r="GK32" s="7"/>
      <c r="GL32" s="4"/>
      <c r="GM32" s="4"/>
      <c r="GN32" s="7"/>
      <c r="GO32" s="4"/>
    </row>
    <row r="33" spans="1:197" x14ac:dyDescent="0.2">
      <c r="A33" s="18" t="s">
        <v>99</v>
      </c>
      <c r="B33" s="19" t="s">
        <v>100</v>
      </c>
      <c r="C33" s="57">
        <v>0</v>
      </c>
      <c r="D33" s="20">
        <v>29101</v>
      </c>
      <c r="E33" s="20">
        <v>29101</v>
      </c>
      <c r="F33" s="57">
        <v>0</v>
      </c>
      <c r="G33" s="20">
        <v>1278</v>
      </c>
      <c r="H33" s="20">
        <v>1278</v>
      </c>
      <c r="I33" s="57">
        <v>0</v>
      </c>
      <c r="J33" s="20">
        <v>107315</v>
      </c>
      <c r="K33" s="20">
        <v>107315</v>
      </c>
      <c r="L33" s="57">
        <v>0</v>
      </c>
      <c r="M33" s="20">
        <v>137694</v>
      </c>
      <c r="N33" s="20">
        <v>137694</v>
      </c>
      <c r="O33" s="52">
        <v>0.58526197671601443</v>
      </c>
      <c r="P33" s="69">
        <v>235269</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4"/>
      <c r="AU33" s="5"/>
      <c r="AV33" s="4"/>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4"/>
      <c r="CJ33" s="4"/>
      <c r="CK33" s="5"/>
      <c r="CL33" s="5"/>
      <c r="CM33" s="4"/>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4"/>
      <c r="DQ33" s="4"/>
      <c r="DR33" s="4"/>
      <c r="DS33" s="4"/>
      <c r="DT33" s="4"/>
      <c r="DU33" s="4"/>
      <c r="DV33" s="4"/>
      <c r="DW33" s="4"/>
      <c r="DX33" s="5"/>
      <c r="DY33" s="5"/>
      <c r="DZ33" s="5"/>
      <c r="EA33" s="5"/>
      <c r="EB33" s="6"/>
      <c r="EC33" s="6"/>
      <c r="ED33" s="6"/>
      <c r="EE33" s="6"/>
      <c r="EF33" s="6"/>
      <c r="EG33" s="4"/>
      <c r="EH33" s="6"/>
      <c r="EI33" s="6"/>
      <c r="EJ33" s="6"/>
      <c r="EK33" s="6"/>
      <c r="EL33" s="6"/>
      <c r="EM33" s="6"/>
      <c r="EN33" s="4"/>
      <c r="EO33" s="6"/>
      <c r="EP33" s="6"/>
      <c r="EQ33" s="6"/>
      <c r="ER33" s="6"/>
      <c r="ES33" s="6"/>
      <c r="ET33" s="6"/>
      <c r="EU33" s="6"/>
      <c r="EV33" s="6"/>
      <c r="EW33" s="6"/>
      <c r="EX33" s="6"/>
      <c r="EY33" s="6"/>
      <c r="EZ33" s="6"/>
      <c r="FA33" s="4"/>
      <c r="FB33" s="6"/>
      <c r="FC33" s="6"/>
      <c r="FD33" s="6"/>
      <c r="FE33" s="6"/>
      <c r="FF33" s="6"/>
      <c r="FG33" s="6"/>
      <c r="FH33" s="6"/>
      <c r="FI33" s="6"/>
      <c r="FJ33" s="4"/>
      <c r="FK33" s="6"/>
      <c r="FL33" s="6"/>
      <c r="FM33" s="6"/>
      <c r="FN33" s="6"/>
      <c r="FO33" s="4"/>
      <c r="FP33" s="4"/>
      <c r="FQ33" s="4"/>
      <c r="FR33" s="4"/>
      <c r="FS33" s="4"/>
      <c r="FT33" s="4"/>
      <c r="FU33" s="5"/>
      <c r="FV33" s="5"/>
      <c r="FW33" s="4"/>
      <c r="FX33" s="4"/>
      <c r="FY33" s="4"/>
      <c r="FZ33" s="4"/>
      <c r="GA33" s="5"/>
      <c r="GB33" s="5"/>
      <c r="GC33" s="4"/>
      <c r="GD33" s="4"/>
      <c r="GE33" s="4"/>
      <c r="GF33" s="4"/>
      <c r="GG33" s="4"/>
      <c r="GH33" s="4"/>
      <c r="GI33" s="5"/>
      <c r="GJ33" s="4"/>
      <c r="GK33" s="7"/>
      <c r="GL33" s="4"/>
      <c r="GM33" s="4"/>
      <c r="GN33" s="7"/>
      <c r="GO33" s="4"/>
    </row>
    <row r="34" spans="1:197" x14ac:dyDescent="0.2">
      <c r="A34" s="18" t="s">
        <v>101</v>
      </c>
      <c r="B34" s="19" t="s">
        <v>102</v>
      </c>
      <c r="C34" s="57">
        <v>0</v>
      </c>
      <c r="D34" s="20">
        <v>29101</v>
      </c>
      <c r="E34" s="20">
        <v>29101</v>
      </c>
      <c r="F34" s="57">
        <v>0</v>
      </c>
      <c r="G34" s="20">
        <v>1278</v>
      </c>
      <c r="H34" s="20">
        <v>1278</v>
      </c>
      <c r="I34" s="57">
        <v>0</v>
      </c>
      <c r="J34" s="20">
        <v>107315</v>
      </c>
      <c r="K34" s="20">
        <v>107315</v>
      </c>
      <c r="L34" s="57">
        <v>0</v>
      </c>
      <c r="M34" s="20">
        <v>137694</v>
      </c>
      <c r="N34" s="20">
        <v>137694</v>
      </c>
      <c r="O34" s="52">
        <v>0.68769634161568238</v>
      </c>
      <c r="P34" s="69">
        <v>200225</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4"/>
      <c r="AU34" s="5"/>
      <c r="AV34" s="4"/>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4"/>
      <c r="CJ34" s="4"/>
      <c r="CK34" s="5"/>
      <c r="CL34" s="5"/>
      <c r="CM34" s="4"/>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4"/>
      <c r="DQ34" s="4"/>
      <c r="DR34" s="4"/>
      <c r="DS34" s="4"/>
      <c r="DT34" s="4"/>
      <c r="DU34" s="4"/>
      <c r="DV34" s="4"/>
      <c r="DW34" s="4"/>
      <c r="DX34" s="5"/>
      <c r="DY34" s="5"/>
      <c r="DZ34" s="5"/>
      <c r="EA34" s="5"/>
      <c r="EB34" s="6"/>
      <c r="EC34" s="6"/>
      <c r="ED34" s="6"/>
      <c r="EE34" s="6"/>
      <c r="EF34" s="6"/>
      <c r="EG34" s="4"/>
      <c r="EH34" s="6"/>
      <c r="EI34" s="6"/>
      <c r="EJ34" s="6"/>
      <c r="EK34" s="6"/>
      <c r="EL34" s="6"/>
      <c r="EM34" s="6"/>
      <c r="EN34" s="4"/>
      <c r="EO34" s="6"/>
      <c r="EP34" s="6"/>
      <c r="EQ34" s="6"/>
      <c r="ER34" s="6"/>
      <c r="ES34" s="6"/>
      <c r="ET34" s="6"/>
      <c r="EU34" s="6"/>
      <c r="EV34" s="6"/>
      <c r="EW34" s="6"/>
      <c r="EX34" s="6"/>
      <c r="EY34" s="6"/>
      <c r="EZ34" s="6"/>
      <c r="FA34" s="4"/>
      <c r="FB34" s="6"/>
      <c r="FC34" s="6"/>
      <c r="FD34" s="6"/>
      <c r="FE34" s="6"/>
      <c r="FF34" s="6"/>
      <c r="FG34" s="6"/>
      <c r="FH34" s="6"/>
      <c r="FI34" s="6"/>
      <c r="FJ34" s="4"/>
      <c r="FK34" s="6"/>
      <c r="FL34" s="6"/>
      <c r="FM34" s="6"/>
      <c r="FN34" s="6"/>
      <c r="FO34" s="4"/>
      <c r="FP34" s="4"/>
      <c r="FQ34" s="4"/>
      <c r="FR34" s="4"/>
      <c r="FS34" s="4"/>
      <c r="FT34" s="4"/>
      <c r="FU34" s="5"/>
      <c r="FV34" s="5"/>
      <c r="FW34" s="4"/>
      <c r="FX34" s="4"/>
      <c r="FY34" s="4"/>
      <c r="FZ34" s="4"/>
      <c r="GA34" s="5"/>
      <c r="GB34" s="5"/>
      <c r="GC34" s="4"/>
      <c r="GD34" s="4"/>
      <c r="GE34" s="4"/>
      <c r="GF34" s="4"/>
      <c r="GG34" s="6"/>
      <c r="GH34" s="4"/>
      <c r="GI34" s="5"/>
      <c r="GJ34" s="4"/>
      <c r="GK34" s="7"/>
      <c r="GL34" s="4"/>
      <c r="GM34" s="4"/>
      <c r="GN34" s="7"/>
      <c r="GO34" s="4"/>
    </row>
    <row r="35" spans="1:197" x14ac:dyDescent="0.2">
      <c r="A35" s="18" t="s">
        <v>103</v>
      </c>
      <c r="B35" s="19" t="s">
        <v>104</v>
      </c>
      <c r="C35" s="57">
        <v>0</v>
      </c>
      <c r="D35" s="20">
        <v>29101</v>
      </c>
      <c r="E35" s="20">
        <v>29101</v>
      </c>
      <c r="F35" s="57">
        <v>0</v>
      </c>
      <c r="G35" s="20">
        <v>1278</v>
      </c>
      <c r="H35" s="20">
        <v>1278</v>
      </c>
      <c r="I35" s="57">
        <v>12</v>
      </c>
      <c r="J35" s="20">
        <v>107315</v>
      </c>
      <c r="K35" s="20">
        <v>107327</v>
      </c>
      <c r="L35" s="57">
        <v>12</v>
      </c>
      <c r="M35" s="20">
        <v>137694</v>
      </c>
      <c r="N35" s="20">
        <v>137706</v>
      </c>
      <c r="O35" s="52">
        <v>0.33254366709410066</v>
      </c>
      <c r="P35" s="69">
        <v>414099</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4"/>
      <c r="AU35" s="5"/>
      <c r="AV35" s="4"/>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6"/>
      <c r="EC35" s="6"/>
      <c r="ED35" s="6"/>
      <c r="EE35" s="6"/>
      <c r="EF35" s="6"/>
      <c r="EG35" s="4"/>
      <c r="EH35" s="6"/>
      <c r="EI35" s="6"/>
      <c r="EJ35" s="6"/>
      <c r="EK35" s="6"/>
      <c r="EL35" s="6"/>
      <c r="EM35" s="6"/>
      <c r="EN35" s="4"/>
      <c r="EO35" s="6"/>
      <c r="EP35" s="6"/>
      <c r="EQ35" s="6"/>
      <c r="ER35" s="6"/>
      <c r="ES35" s="6"/>
      <c r="ET35" s="6"/>
      <c r="EU35" s="6"/>
      <c r="EV35" s="6"/>
      <c r="EW35" s="6"/>
      <c r="EX35" s="6"/>
      <c r="EY35" s="6"/>
      <c r="EZ35" s="6"/>
      <c r="FA35" s="4"/>
      <c r="FB35" s="6"/>
      <c r="FC35" s="6"/>
      <c r="FD35" s="6"/>
      <c r="FE35" s="6"/>
      <c r="FF35" s="6"/>
      <c r="FG35" s="6"/>
      <c r="FH35" s="6"/>
      <c r="FI35" s="6"/>
      <c r="FJ35" s="4"/>
      <c r="FK35" s="6"/>
      <c r="FL35" s="6"/>
      <c r="FM35" s="6"/>
      <c r="FN35" s="6"/>
      <c r="FO35" s="4"/>
      <c r="FP35" s="4"/>
      <c r="FQ35" s="4"/>
      <c r="FR35" s="4"/>
      <c r="FS35" s="4"/>
      <c r="FT35" s="4"/>
      <c r="FU35" s="5"/>
      <c r="FV35" s="5"/>
      <c r="FW35" s="4"/>
      <c r="FX35" s="4"/>
      <c r="FY35" s="4"/>
      <c r="FZ35" s="4"/>
      <c r="GA35" s="5"/>
      <c r="GB35" s="5"/>
      <c r="GC35" s="4"/>
      <c r="GD35" s="4"/>
      <c r="GE35" s="4"/>
      <c r="GF35" s="4"/>
      <c r="GG35" s="6"/>
      <c r="GH35" s="4"/>
      <c r="GI35" s="5"/>
      <c r="GJ35" s="4"/>
      <c r="GK35" s="7"/>
      <c r="GL35" s="4"/>
      <c r="GM35" s="4"/>
      <c r="GN35" s="7"/>
      <c r="GO35" s="4"/>
    </row>
    <row r="36" spans="1:197" x14ac:dyDescent="0.2">
      <c r="A36" s="18" t="s">
        <v>105</v>
      </c>
      <c r="B36" s="19" t="s">
        <v>104</v>
      </c>
      <c r="C36" s="57">
        <v>0</v>
      </c>
      <c r="D36" s="20">
        <v>29101</v>
      </c>
      <c r="E36" s="20">
        <v>29101</v>
      </c>
      <c r="F36" s="57">
        <v>0</v>
      </c>
      <c r="G36" s="20">
        <v>1278</v>
      </c>
      <c r="H36" s="20">
        <v>1278</v>
      </c>
      <c r="I36" s="57">
        <v>0</v>
      </c>
      <c r="J36" s="20">
        <v>107315</v>
      </c>
      <c r="K36" s="20">
        <v>107315</v>
      </c>
      <c r="L36" s="57">
        <v>0</v>
      </c>
      <c r="M36" s="20">
        <v>137694</v>
      </c>
      <c r="N36" s="20">
        <v>137694</v>
      </c>
      <c r="O36" s="52">
        <v>0.29727325719467174</v>
      </c>
      <c r="P36" s="69">
        <v>463190</v>
      </c>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4"/>
      <c r="AU36" s="5"/>
      <c r="AV36" s="4"/>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4"/>
      <c r="CJ36" s="4"/>
      <c r="CK36" s="5"/>
      <c r="CL36" s="5"/>
      <c r="CM36" s="4"/>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6"/>
      <c r="EC36" s="6"/>
      <c r="ED36" s="6"/>
      <c r="EE36" s="6"/>
      <c r="EF36" s="6"/>
      <c r="EG36" s="4"/>
      <c r="EH36" s="6"/>
      <c r="EI36" s="6"/>
      <c r="EJ36" s="6"/>
      <c r="EK36" s="6"/>
      <c r="EL36" s="6"/>
      <c r="EM36" s="6"/>
      <c r="EN36" s="4"/>
      <c r="EO36" s="6"/>
      <c r="EP36" s="6"/>
      <c r="EQ36" s="6"/>
      <c r="ER36" s="6"/>
      <c r="ES36" s="6"/>
      <c r="ET36" s="6"/>
      <c r="EU36" s="6"/>
      <c r="EV36" s="6"/>
      <c r="EW36" s="6"/>
      <c r="EX36" s="6"/>
      <c r="EY36" s="6"/>
      <c r="EZ36" s="6"/>
      <c r="FA36" s="4"/>
      <c r="FB36" s="6"/>
      <c r="FC36" s="6"/>
      <c r="FD36" s="6"/>
      <c r="FE36" s="6"/>
      <c r="FF36" s="6"/>
      <c r="FG36" s="6"/>
      <c r="FH36" s="6"/>
      <c r="FI36" s="6"/>
      <c r="FJ36" s="4"/>
      <c r="FK36" s="6"/>
      <c r="FL36" s="6"/>
      <c r="FM36" s="6"/>
      <c r="FN36" s="6"/>
      <c r="FO36" s="4"/>
      <c r="FP36" s="4"/>
      <c r="FQ36" s="4"/>
      <c r="FR36" s="4"/>
      <c r="FS36" s="4"/>
      <c r="FT36" s="4"/>
      <c r="FU36" s="5"/>
      <c r="FV36" s="5"/>
      <c r="FW36" s="4"/>
      <c r="FX36" s="4"/>
      <c r="FY36" s="4"/>
      <c r="FZ36" s="4"/>
      <c r="GA36" s="5"/>
      <c r="GB36" s="5"/>
      <c r="GC36" s="4"/>
      <c r="GD36" s="4"/>
      <c r="GE36" s="4"/>
      <c r="GF36" s="4"/>
      <c r="GG36" s="6"/>
      <c r="GH36" s="4"/>
      <c r="GI36" s="5"/>
      <c r="GJ36" s="4"/>
      <c r="GK36" s="7"/>
      <c r="GL36" s="4"/>
      <c r="GM36" s="4"/>
      <c r="GN36" s="7"/>
      <c r="GO36" s="4"/>
    </row>
    <row r="37" spans="1:197" x14ac:dyDescent="0.2">
      <c r="A37" s="18" t="s">
        <v>106</v>
      </c>
      <c r="B37" s="19" t="s">
        <v>107</v>
      </c>
      <c r="C37" s="57">
        <v>0</v>
      </c>
      <c r="D37" s="20">
        <v>29101</v>
      </c>
      <c r="E37" s="20">
        <v>29101</v>
      </c>
      <c r="F37" s="57">
        <v>0</v>
      </c>
      <c r="G37" s="20">
        <v>1278</v>
      </c>
      <c r="H37" s="20">
        <v>1278</v>
      </c>
      <c r="I37" s="57">
        <v>0</v>
      </c>
      <c r="J37" s="20">
        <v>107315</v>
      </c>
      <c r="K37" s="20">
        <v>107315</v>
      </c>
      <c r="L37" s="57">
        <v>0</v>
      </c>
      <c r="M37" s="20">
        <v>137694</v>
      </c>
      <c r="N37" s="20">
        <v>137694</v>
      </c>
      <c r="O37" s="52">
        <v>0.84821417571180402</v>
      </c>
      <c r="P37" s="69">
        <v>162334</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4"/>
      <c r="AU37" s="5"/>
      <c r="AV37" s="4"/>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4"/>
      <c r="CJ37" s="4"/>
      <c r="CK37" s="5"/>
      <c r="CL37" s="5"/>
      <c r="CM37" s="4"/>
      <c r="CN37" s="5"/>
      <c r="CO37" s="5"/>
      <c r="CP37" s="5"/>
      <c r="CQ37" s="5"/>
      <c r="CR37" s="5"/>
      <c r="CS37" s="5"/>
      <c r="CT37" s="5"/>
      <c r="CU37" s="5"/>
      <c r="CV37" s="5"/>
      <c r="CW37" s="5"/>
      <c r="CX37" s="5"/>
      <c r="CY37" s="5"/>
      <c r="CZ37" s="5"/>
      <c r="DA37" s="5"/>
      <c r="DB37" s="5"/>
      <c r="DC37" s="5"/>
      <c r="DD37" s="5"/>
      <c r="DE37" s="5"/>
      <c r="DF37" s="4"/>
      <c r="DG37" s="4"/>
      <c r="DH37" s="4"/>
      <c r="DI37" s="4"/>
      <c r="DJ37" s="4"/>
      <c r="DK37" s="4"/>
      <c r="DL37" s="4"/>
      <c r="DM37" s="4"/>
      <c r="DN37" s="4"/>
      <c r="DO37" s="4"/>
      <c r="DP37" s="4"/>
      <c r="DQ37" s="4"/>
      <c r="DR37" s="4"/>
      <c r="DS37" s="4"/>
      <c r="DT37" s="4"/>
      <c r="DU37" s="4"/>
      <c r="DV37" s="4"/>
      <c r="DW37" s="4"/>
      <c r="DX37" s="5"/>
      <c r="DY37" s="5"/>
      <c r="DZ37" s="5"/>
      <c r="EA37" s="5"/>
      <c r="EB37" s="6"/>
      <c r="EC37" s="6"/>
      <c r="ED37" s="6"/>
      <c r="EE37" s="6"/>
      <c r="EF37" s="6"/>
      <c r="EG37" s="4"/>
      <c r="EH37" s="6"/>
      <c r="EI37" s="6"/>
      <c r="EJ37" s="6"/>
      <c r="EK37" s="6"/>
      <c r="EL37" s="6"/>
      <c r="EM37" s="6"/>
      <c r="EN37" s="4"/>
      <c r="EO37" s="6"/>
      <c r="EP37" s="6"/>
      <c r="EQ37" s="6"/>
      <c r="ER37" s="6"/>
      <c r="ES37" s="6"/>
      <c r="ET37" s="6"/>
      <c r="EU37" s="6"/>
      <c r="EV37" s="6"/>
      <c r="EW37" s="6"/>
      <c r="EX37" s="6"/>
      <c r="EY37" s="6"/>
      <c r="EZ37" s="6"/>
      <c r="FA37" s="4"/>
      <c r="FB37" s="6"/>
      <c r="FC37" s="6"/>
      <c r="FD37" s="6"/>
      <c r="FE37" s="6"/>
      <c r="FF37" s="6"/>
      <c r="FG37" s="6"/>
      <c r="FH37" s="6"/>
      <c r="FI37" s="6"/>
      <c r="FJ37" s="4"/>
      <c r="FK37" s="6"/>
      <c r="FL37" s="6"/>
      <c r="FM37" s="6"/>
      <c r="FN37" s="6"/>
      <c r="FO37" s="4"/>
      <c r="FP37" s="4"/>
      <c r="FQ37" s="4"/>
      <c r="FR37" s="4"/>
      <c r="FS37" s="4"/>
      <c r="FT37" s="4"/>
      <c r="FU37" s="5"/>
      <c r="FV37" s="5"/>
      <c r="FW37" s="4"/>
      <c r="FX37" s="4"/>
      <c r="FY37" s="4"/>
      <c r="FZ37" s="4"/>
      <c r="GA37" s="5"/>
      <c r="GB37" s="5"/>
      <c r="GC37" s="4"/>
      <c r="GD37" s="4"/>
      <c r="GE37" s="4"/>
      <c r="GF37" s="4"/>
      <c r="GG37" s="4"/>
      <c r="GH37" s="4"/>
      <c r="GI37" s="4"/>
      <c r="GJ37" s="4"/>
      <c r="GK37" s="7"/>
      <c r="GL37" s="4"/>
      <c r="GM37" s="4"/>
      <c r="GN37" s="7"/>
      <c r="GO37" s="4"/>
    </row>
    <row r="38" spans="1:197" x14ac:dyDescent="0.2">
      <c r="A38" s="18" t="s">
        <v>108</v>
      </c>
      <c r="B38" s="19" t="s">
        <v>109</v>
      </c>
      <c r="C38" s="57">
        <v>0</v>
      </c>
      <c r="D38" s="20">
        <v>29101</v>
      </c>
      <c r="E38" s="20">
        <v>29101</v>
      </c>
      <c r="F38" s="57">
        <v>0</v>
      </c>
      <c r="G38" s="20">
        <v>1278</v>
      </c>
      <c r="H38" s="20">
        <v>1278</v>
      </c>
      <c r="I38" s="57">
        <v>5</v>
      </c>
      <c r="J38" s="20">
        <v>107315</v>
      </c>
      <c r="K38" s="20">
        <v>107320</v>
      </c>
      <c r="L38" s="57">
        <v>5</v>
      </c>
      <c r="M38" s="20">
        <v>137694</v>
      </c>
      <c r="N38" s="20">
        <v>137699</v>
      </c>
      <c r="O38" s="52">
        <v>0.77686318758815232</v>
      </c>
      <c r="P38" s="69">
        <v>177250</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4"/>
      <c r="AU38" s="5"/>
      <c r="AV38" s="4"/>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4"/>
      <c r="CN38" s="5"/>
      <c r="CO38" s="5"/>
      <c r="CP38" s="5"/>
      <c r="CQ38" s="5"/>
      <c r="CR38" s="5"/>
      <c r="CS38" s="5"/>
      <c r="CT38" s="5"/>
      <c r="CU38" s="5"/>
      <c r="CV38" s="5"/>
      <c r="CW38" s="5"/>
      <c r="CX38" s="5"/>
      <c r="CY38" s="5"/>
      <c r="CZ38" s="5"/>
      <c r="DA38" s="5"/>
      <c r="DB38" s="5"/>
      <c r="DC38" s="5"/>
      <c r="DD38" s="5"/>
      <c r="DE38" s="5"/>
      <c r="DF38" s="4"/>
      <c r="DG38" s="4"/>
      <c r="DH38" s="4"/>
      <c r="DI38" s="4"/>
      <c r="DJ38" s="4"/>
      <c r="DK38" s="4"/>
      <c r="DL38" s="4"/>
      <c r="DM38" s="4"/>
      <c r="DN38" s="4"/>
      <c r="DO38" s="4"/>
      <c r="DP38" s="5"/>
      <c r="DQ38" s="5"/>
      <c r="DR38" s="5"/>
      <c r="DS38" s="5"/>
      <c r="DT38" s="5"/>
      <c r="DU38" s="5"/>
      <c r="DV38" s="5"/>
      <c r="DW38" s="5"/>
      <c r="DX38" s="5"/>
      <c r="DY38" s="5"/>
      <c r="DZ38" s="5"/>
      <c r="EA38" s="5"/>
      <c r="EB38" s="6"/>
      <c r="EC38" s="6"/>
      <c r="ED38" s="6"/>
      <c r="EE38" s="6"/>
      <c r="EF38" s="6"/>
      <c r="EG38" s="4"/>
      <c r="EH38" s="6"/>
      <c r="EI38" s="6"/>
      <c r="EJ38" s="6"/>
      <c r="EK38" s="6"/>
      <c r="EL38" s="6"/>
      <c r="EM38" s="6"/>
      <c r="EN38" s="4"/>
      <c r="EO38" s="6"/>
      <c r="EP38" s="6"/>
      <c r="EQ38" s="6"/>
      <c r="ER38" s="6"/>
      <c r="ES38" s="6"/>
      <c r="ET38" s="6"/>
      <c r="EU38" s="6"/>
      <c r="EV38" s="6"/>
      <c r="EW38" s="6"/>
      <c r="EX38" s="6"/>
      <c r="EY38" s="6"/>
      <c r="EZ38" s="6"/>
      <c r="FA38" s="4"/>
      <c r="FB38" s="6"/>
      <c r="FC38" s="6"/>
      <c r="FD38" s="6"/>
      <c r="FE38" s="6"/>
      <c r="FF38" s="6"/>
      <c r="FG38" s="6"/>
      <c r="FH38" s="6"/>
      <c r="FI38" s="6"/>
      <c r="FJ38" s="4"/>
      <c r="FK38" s="6"/>
      <c r="FL38" s="6"/>
      <c r="FM38" s="6"/>
      <c r="FN38" s="6"/>
      <c r="FO38" s="4"/>
      <c r="FP38" s="4"/>
      <c r="FQ38" s="4"/>
      <c r="FR38" s="4"/>
      <c r="FS38" s="4"/>
      <c r="FT38" s="4"/>
      <c r="FU38" s="5"/>
      <c r="FV38" s="5"/>
      <c r="FW38" s="4"/>
      <c r="FX38" s="4"/>
      <c r="FY38" s="4"/>
      <c r="FZ38" s="4"/>
      <c r="GA38" s="5"/>
      <c r="GB38" s="5"/>
      <c r="GC38" s="4"/>
      <c r="GD38" s="4"/>
      <c r="GE38" s="4"/>
      <c r="GF38" s="4"/>
      <c r="GG38" s="6"/>
      <c r="GH38" s="4"/>
      <c r="GI38" s="4"/>
      <c r="GJ38" s="4"/>
      <c r="GK38" s="7"/>
      <c r="GL38" s="4"/>
      <c r="GM38" s="4"/>
      <c r="GN38" s="7"/>
      <c r="GO38" s="4"/>
    </row>
    <row r="39" spans="1:197" x14ac:dyDescent="0.2">
      <c r="A39" s="18" t="s">
        <v>110</v>
      </c>
      <c r="B39" s="19" t="s">
        <v>109</v>
      </c>
      <c r="C39" s="57">
        <v>0</v>
      </c>
      <c r="D39" s="20">
        <v>29101</v>
      </c>
      <c r="E39" s="20">
        <v>29101</v>
      </c>
      <c r="F39" s="57">
        <v>0</v>
      </c>
      <c r="G39" s="20">
        <v>1278</v>
      </c>
      <c r="H39" s="20">
        <v>1278</v>
      </c>
      <c r="I39" s="57">
        <v>0</v>
      </c>
      <c r="J39" s="20">
        <v>107315</v>
      </c>
      <c r="K39" s="20">
        <v>107315</v>
      </c>
      <c r="L39" s="57">
        <v>0</v>
      </c>
      <c r="M39" s="20">
        <v>137694</v>
      </c>
      <c r="N39" s="20">
        <v>137694</v>
      </c>
      <c r="O39" s="52">
        <v>0.78566008022412548</v>
      </c>
      <c r="P39" s="69">
        <v>175259</v>
      </c>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4"/>
      <c r="AU39" s="5"/>
      <c r="AV39" s="4"/>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4"/>
      <c r="CJ39" s="4"/>
      <c r="CK39" s="5"/>
      <c r="CL39" s="5"/>
      <c r="CM39" s="4"/>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6"/>
      <c r="EC39" s="6"/>
      <c r="ED39" s="6"/>
      <c r="EE39" s="6"/>
      <c r="EF39" s="6"/>
      <c r="EG39" s="4"/>
      <c r="EH39" s="6"/>
      <c r="EI39" s="6"/>
      <c r="EJ39" s="6"/>
      <c r="EK39" s="6"/>
      <c r="EL39" s="6"/>
      <c r="EM39" s="6"/>
      <c r="EN39" s="4"/>
      <c r="EO39" s="6"/>
      <c r="EP39" s="6"/>
      <c r="EQ39" s="6"/>
      <c r="ER39" s="6"/>
      <c r="ES39" s="6"/>
      <c r="ET39" s="6"/>
      <c r="EU39" s="6"/>
      <c r="EV39" s="6"/>
      <c r="EW39" s="6"/>
      <c r="EX39" s="6"/>
      <c r="EY39" s="6"/>
      <c r="EZ39" s="6"/>
      <c r="FA39" s="4"/>
      <c r="FB39" s="6"/>
      <c r="FC39" s="6"/>
      <c r="FD39" s="6"/>
      <c r="FE39" s="6"/>
      <c r="FF39" s="6"/>
      <c r="FG39" s="6"/>
      <c r="FH39" s="6"/>
      <c r="FI39" s="6"/>
      <c r="FJ39" s="4"/>
      <c r="FK39" s="6"/>
      <c r="FL39" s="6"/>
      <c r="FM39" s="6"/>
      <c r="FN39" s="6"/>
      <c r="FO39" s="4"/>
      <c r="FP39" s="4"/>
      <c r="FQ39" s="4"/>
      <c r="FR39" s="4"/>
      <c r="FS39" s="4"/>
      <c r="FT39" s="4"/>
      <c r="FU39" s="5"/>
      <c r="FV39" s="5"/>
      <c r="FW39" s="4"/>
      <c r="FX39" s="4"/>
      <c r="FY39" s="4"/>
      <c r="FZ39" s="4"/>
      <c r="GA39" s="5"/>
      <c r="GB39" s="5"/>
      <c r="GC39" s="4"/>
      <c r="GD39" s="4"/>
      <c r="GE39" s="4"/>
      <c r="GF39" s="4"/>
      <c r="GG39" s="6"/>
      <c r="GH39" s="4"/>
      <c r="GI39" s="5"/>
      <c r="GJ39" s="4"/>
      <c r="GK39" s="7"/>
      <c r="GL39" s="4"/>
      <c r="GM39" s="4"/>
      <c r="GN39" s="7"/>
      <c r="GO39" s="4"/>
    </row>
    <row r="40" spans="1:197" x14ac:dyDescent="0.2">
      <c r="A40" s="18" t="s">
        <v>111</v>
      </c>
      <c r="B40" s="19" t="s">
        <v>112</v>
      </c>
      <c r="C40" s="57">
        <v>0</v>
      </c>
      <c r="D40" s="20">
        <v>29101</v>
      </c>
      <c r="E40" s="20">
        <v>29101</v>
      </c>
      <c r="F40" s="57">
        <v>0</v>
      </c>
      <c r="G40" s="20">
        <v>1278</v>
      </c>
      <c r="H40" s="20">
        <v>1278</v>
      </c>
      <c r="I40" s="57">
        <v>0</v>
      </c>
      <c r="J40" s="20">
        <v>107315</v>
      </c>
      <c r="K40" s="20">
        <v>107315</v>
      </c>
      <c r="L40" s="57">
        <v>0</v>
      </c>
      <c r="M40" s="20">
        <v>137694</v>
      </c>
      <c r="N40" s="20">
        <v>137694</v>
      </c>
      <c r="O40" s="52">
        <v>0.706946034614654</v>
      </c>
      <c r="P40" s="69">
        <v>194773</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4"/>
      <c r="AU40" s="5"/>
      <c r="AV40" s="4"/>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4"/>
      <c r="CJ40" s="4"/>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6"/>
      <c r="EC40" s="6"/>
      <c r="ED40" s="6"/>
      <c r="EE40" s="6"/>
      <c r="EF40" s="6"/>
      <c r="EG40" s="4"/>
      <c r="EH40" s="6"/>
      <c r="EI40" s="6"/>
      <c r="EJ40" s="6"/>
      <c r="EK40" s="6"/>
      <c r="EL40" s="6"/>
      <c r="EM40" s="6"/>
      <c r="EN40" s="4"/>
      <c r="EO40" s="6"/>
      <c r="EP40" s="6"/>
      <c r="EQ40" s="6"/>
      <c r="ER40" s="6"/>
      <c r="ES40" s="6"/>
      <c r="ET40" s="6"/>
      <c r="EU40" s="6"/>
      <c r="EV40" s="6"/>
      <c r="EW40" s="6"/>
      <c r="EX40" s="6"/>
      <c r="EY40" s="6"/>
      <c r="EZ40" s="6"/>
      <c r="FA40" s="4"/>
      <c r="FB40" s="6"/>
      <c r="FC40" s="6"/>
      <c r="FD40" s="6"/>
      <c r="FE40" s="6"/>
      <c r="FF40" s="6"/>
      <c r="FG40" s="6"/>
      <c r="FH40" s="6"/>
      <c r="FI40" s="6"/>
      <c r="FJ40" s="4"/>
      <c r="FK40" s="6"/>
      <c r="FL40" s="6"/>
      <c r="FM40" s="6"/>
      <c r="FN40" s="6"/>
      <c r="FO40" s="4"/>
      <c r="FP40" s="4"/>
      <c r="FQ40" s="4"/>
      <c r="FR40" s="4"/>
      <c r="FS40" s="4"/>
      <c r="FT40" s="4"/>
      <c r="FU40" s="5"/>
      <c r="FV40" s="5"/>
      <c r="FW40" s="4"/>
      <c r="FX40" s="4"/>
      <c r="FY40" s="4"/>
      <c r="FZ40" s="4"/>
      <c r="GA40" s="5"/>
      <c r="GB40" s="5"/>
      <c r="GC40" s="4"/>
      <c r="GD40" s="4"/>
      <c r="GE40" s="4"/>
      <c r="GF40" s="4"/>
      <c r="GG40" s="6"/>
      <c r="GH40" s="4"/>
      <c r="GI40" s="5"/>
      <c r="GJ40" s="4"/>
      <c r="GK40" s="7"/>
      <c r="GL40" s="4"/>
      <c r="GM40" s="4"/>
      <c r="GN40" s="7"/>
      <c r="GO40" s="4"/>
    </row>
    <row r="41" spans="1:197" x14ac:dyDescent="0.2">
      <c r="A41" s="18" t="s">
        <v>113</v>
      </c>
      <c r="B41" s="19" t="s">
        <v>112</v>
      </c>
      <c r="C41" s="57">
        <v>2142</v>
      </c>
      <c r="D41" s="20">
        <v>29101</v>
      </c>
      <c r="E41" s="20">
        <v>31243</v>
      </c>
      <c r="F41" s="57">
        <v>1093</v>
      </c>
      <c r="G41" s="20">
        <v>1278</v>
      </c>
      <c r="H41" s="20">
        <v>2371</v>
      </c>
      <c r="I41" s="57">
        <v>943</v>
      </c>
      <c r="J41" s="20">
        <v>107315</v>
      </c>
      <c r="K41" s="20">
        <v>108258</v>
      </c>
      <c r="L41" s="57">
        <v>4178</v>
      </c>
      <c r="M41" s="20">
        <v>137694</v>
      </c>
      <c r="N41" s="20">
        <v>141872</v>
      </c>
      <c r="O41" s="52">
        <v>0.64094258388336967</v>
      </c>
      <c r="P41" s="69">
        <v>221349</v>
      </c>
      <c r="Q41" s="5"/>
      <c r="R41" s="5"/>
      <c r="S41" s="4"/>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4"/>
      <c r="AU41" s="5"/>
      <c r="AV41" s="4"/>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4"/>
      <c r="CJ41" s="4"/>
      <c r="CK41" s="5"/>
      <c r="CL41" s="5"/>
      <c r="CM41" s="4"/>
      <c r="CN41" s="5"/>
      <c r="CO41" s="5"/>
      <c r="CP41" s="5"/>
      <c r="CQ41" s="5"/>
      <c r="CR41" s="5"/>
      <c r="CS41" s="5"/>
      <c r="CT41" s="5"/>
      <c r="CU41" s="5"/>
      <c r="CV41" s="5"/>
      <c r="CW41" s="5"/>
      <c r="CX41" s="5"/>
      <c r="CY41" s="5"/>
      <c r="CZ41" s="5"/>
      <c r="DA41" s="5"/>
      <c r="DB41" s="5"/>
      <c r="DC41" s="5"/>
      <c r="DD41" s="5"/>
      <c r="DE41" s="5"/>
      <c r="DF41" s="4"/>
      <c r="DG41" s="4"/>
      <c r="DH41" s="4"/>
      <c r="DI41" s="4"/>
      <c r="DJ41" s="4"/>
      <c r="DK41" s="4"/>
      <c r="DL41" s="4"/>
      <c r="DM41" s="4"/>
      <c r="DN41" s="4"/>
      <c r="DO41" s="4"/>
      <c r="DP41" s="4"/>
      <c r="DQ41" s="4"/>
      <c r="DR41" s="4"/>
      <c r="DS41" s="4"/>
      <c r="DT41" s="4"/>
      <c r="DU41" s="4"/>
      <c r="DV41" s="4"/>
      <c r="DW41" s="4"/>
      <c r="DX41" s="5"/>
      <c r="DY41" s="5"/>
      <c r="DZ41" s="5"/>
      <c r="EA41" s="5"/>
      <c r="EB41" s="6"/>
      <c r="EC41" s="6"/>
      <c r="ED41" s="6"/>
      <c r="EE41" s="6"/>
      <c r="EF41" s="6"/>
      <c r="EG41" s="4"/>
      <c r="EH41" s="6"/>
      <c r="EI41" s="6"/>
      <c r="EJ41" s="6"/>
      <c r="EK41" s="6"/>
      <c r="EL41" s="6"/>
      <c r="EM41" s="6"/>
      <c r="EN41" s="4"/>
      <c r="EO41" s="6"/>
      <c r="EP41" s="6"/>
      <c r="EQ41" s="6"/>
      <c r="ER41" s="6"/>
      <c r="ES41" s="6"/>
      <c r="ET41" s="6"/>
      <c r="EU41" s="6"/>
      <c r="EV41" s="6"/>
      <c r="EW41" s="6"/>
      <c r="EX41" s="6"/>
      <c r="EY41" s="6"/>
      <c r="EZ41" s="6"/>
      <c r="FA41" s="4"/>
      <c r="FB41" s="6"/>
      <c r="FC41" s="6"/>
      <c r="FD41" s="6"/>
      <c r="FE41" s="6"/>
      <c r="FF41" s="6"/>
      <c r="FG41" s="6"/>
      <c r="FH41" s="6"/>
      <c r="FI41" s="6"/>
      <c r="FJ41" s="4"/>
      <c r="FK41" s="6"/>
      <c r="FL41" s="6"/>
      <c r="FM41" s="6"/>
      <c r="FN41" s="6"/>
      <c r="FO41" s="4"/>
      <c r="FP41" s="4"/>
      <c r="FQ41" s="4"/>
      <c r="FR41" s="4"/>
      <c r="FS41" s="4"/>
      <c r="FT41" s="4"/>
      <c r="FU41" s="5"/>
      <c r="FV41" s="5"/>
      <c r="FW41" s="4"/>
      <c r="FX41" s="4"/>
      <c r="FY41" s="4"/>
      <c r="FZ41" s="4"/>
      <c r="GA41" s="5"/>
      <c r="GB41" s="5"/>
      <c r="GC41" s="4"/>
      <c r="GD41" s="4"/>
      <c r="GE41" s="4"/>
      <c r="GF41" s="4"/>
      <c r="GG41" s="6"/>
      <c r="GH41" s="4"/>
      <c r="GI41" s="5"/>
      <c r="GJ41" s="4"/>
      <c r="GK41" s="7"/>
      <c r="GL41" s="4"/>
      <c r="GM41" s="4"/>
      <c r="GN41" s="7"/>
      <c r="GO41" s="4"/>
    </row>
    <row r="42" spans="1:197" x14ac:dyDescent="0.2">
      <c r="A42" s="18" t="s">
        <v>114</v>
      </c>
      <c r="B42" s="19" t="s">
        <v>115</v>
      </c>
      <c r="C42" s="57">
        <v>1278</v>
      </c>
      <c r="D42" s="20">
        <v>29101</v>
      </c>
      <c r="E42" s="20">
        <v>30379</v>
      </c>
      <c r="F42" s="57">
        <v>425</v>
      </c>
      <c r="G42" s="20">
        <v>1278</v>
      </c>
      <c r="H42" s="20">
        <v>1703</v>
      </c>
      <c r="I42" s="57">
        <v>769</v>
      </c>
      <c r="J42" s="20">
        <v>107315</v>
      </c>
      <c r="K42" s="20">
        <v>108084</v>
      </c>
      <c r="L42" s="57">
        <v>2472</v>
      </c>
      <c r="M42" s="20">
        <v>137694</v>
      </c>
      <c r="N42" s="20">
        <v>140166</v>
      </c>
      <c r="O42" s="52">
        <v>0.60689481979251458</v>
      </c>
      <c r="P42" s="69">
        <v>230956</v>
      </c>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4"/>
      <c r="AU42" s="5"/>
      <c r="AV42" s="4"/>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4"/>
      <c r="CJ42" s="4"/>
      <c r="CK42" s="5"/>
      <c r="CL42" s="5"/>
      <c r="CM42" s="4"/>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4"/>
      <c r="DP42" s="4"/>
      <c r="DQ42" s="4"/>
      <c r="DR42" s="4"/>
      <c r="DS42" s="4"/>
      <c r="DT42" s="4"/>
      <c r="DU42" s="4"/>
      <c r="DV42" s="4"/>
      <c r="DW42" s="4"/>
      <c r="DX42" s="5"/>
      <c r="DY42" s="5"/>
      <c r="DZ42" s="5"/>
      <c r="EA42" s="5"/>
      <c r="EB42" s="6"/>
      <c r="EC42" s="6"/>
      <c r="ED42" s="6"/>
      <c r="EE42" s="6"/>
      <c r="EF42" s="6"/>
      <c r="EG42" s="4"/>
      <c r="EH42" s="6"/>
      <c r="EI42" s="6"/>
      <c r="EJ42" s="6"/>
      <c r="EK42" s="6"/>
      <c r="EL42" s="6"/>
      <c r="EM42" s="6"/>
      <c r="EN42" s="4"/>
      <c r="EO42" s="6"/>
      <c r="EP42" s="6"/>
      <c r="EQ42" s="6"/>
      <c r="ER42" s="6"/>
      <c r="ES42" s="6"/>
      <c r="ET42" s="6"/>
      <c r="EU42" s="6"/>
      <c r="EV42" s="6"/>
      <c r="EW42" s="6"/>
      <c r="EX42" s="6"/>
      <c r="EY42" s="6"/>
      <c r="EZ42" s="6"/>
      <c r="FA42" s="4"/>
      <c r="FB42" s="6"/>
      <c r="FC42" s="6"/>
      <c r="FD42" s="6"/>
      <c r="FE42" s="6"/>
      <c r="FF42" s="6"/>
      <c r="FG42" s="6"/>
      <c r="FH42" s="6"/>
      <c r="FI42" s="6"/>
      <c r="FJ42" s="4"/>
      <c r="FK42" s="6"/>
      <c r="FL42" s="6"/>
      <c r="FM42" s="6"/>
      <c r="FN42" s="6"/>
      <c r="FO42" s="4"/>
      <c r="FP42" s="4"/>
      <c r="FQ42" s="4"/>
      <c r="FR42" s="4"/>
      <c r="FS42" s="4"/>
      <c r="FT42" s="4"/>
      <c r="FU42" s="5"/>
      <c r="FV42" s="5"/>
      <c r="FW42" s="4"/>
      <c r="FX42" s="4"/>
      <c r="FY42" s="4"/>
      <c r="FZ42" s="4"/>
      <c r="GA42" s="5"/>
      <c r="GB42" s="5"/>
      <c r="GC42" s="4"/>
      <c r="GD42" s="4"/>
      <c r="GE42" s="4"/>
      <c r="GF42" s="4"/>
      <c r="GG42" s="6"/>
      <c r="GH42" s="4"/>
      <c r="GI42" s="5"/>
      <c r="GJ42" s="4"/>
      <c r="GK42" s="7"/>
      <c r="GL42" s="4"/>
      <c r="GM42" s="4"/>
      <c r="GN42" s="7"/>
      <c r="GO42" s="4"/>
    </row>
    <row r="43" spans="1:197" x14ac:dyDescent="0.2">
      <c r="A43" s="18" t="s">
        <v>116</v>
      </c>
      <c r="B43" s="19" t="s">
        <v>117</v>
      </c>
      <c r="C43" s="57">
        <v>0</v>
      </c>
      <c r="D43" s="20">
        <v>29101</v>
      </c>
      <c r="E43" s="20">
        <v>29101</v>
      </c>
      <c r="F43" s="57">
        <v>0</v>
      </c>
      <c r="G43" s="20">
        <v>1278</v>
      </c>
      <c r="H43" s="20">
        <v>1278</v>
      </c>
      <c r="I43" s="57">
        <v>0</v>
      </c>
      <c r="J43" s="20">
        <v>107315</v>
      </c>
      <c r="K43" s="20">
        <v>107315</v>
      </c>
      <c r="L43" s="57">
        <v>0</v>
      </c>
      <c r="M43" s="20">
        <v>137694</v>
      </c>
      <c r="N43" s="20">
        <v>137694</v>
      </c>
      <c r="O43" s="52">
        <v>0.70611583470938755</v>
      </c>
      <c r="P43" s="69">
        <v>195002</v>
      </c>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4"/>
      <c r="AU43" s="5"/>
      <c r="AV43" s="4"/>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4"/>
      <c r="CJ43" s="4"/>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6"/>
      <c r="EC43" s="6"/>
      <c r="ED43" s="6"/>
      <c r="EE43" s="6"/>
      <c r="EF43" s="6"/>
      <c r="EG43" s="4"/>
      <c r="EH43" s="6"/>
      <c r="EI43" s="6"/>
      <c r="EJ43" s="6"/>
      <c r="EK43" s="6"/>
      <c r="EL43" s="6"/>
      <c r="EM43" s="6"/>
      <c r="EN43" s="4"/>
      <c r="EO43" s="6"/>
      <c r="EP43" s="6"/>
      <c r="EQ43" s="6"/>
      <c r="ER43" s="6"/>
      <c r="ES43" s="6"/>
      <c r="ET43" s="6"/>
      <c r="EU43" s="6"/>
      <c r="EV43" s="6"/>
      <c r="EW43" s="6"/>
      <c r="EX43" s="6"/>
      <c r="EY43" s="6"/>
      <c r="EZ43" s="6"/>
      <c r="FA43" s="4"/>
      <c r="FB43" s="6"/>
      <c r="FC43" s="6"/>
      <c r="FD43" s="6"/>
      <c r="FE43" s="6"/>
      <c r="FF43" s="6"/>
      <c r="FG43" s="6"/>
      <c r="FH43" s="6"/>
      <c r="FI43" s="6"/>
      <c r="FJ43" s="4"/>
      <c r="FK43" s="6"/>
      <c r="FL43" s="6"/>
      <c r="FM43" s="6"/>
      <c r="FN43" s="6"/>
      <c r="FO43" s="4"/>
      <c r="FP43" s="4"/>
      <c r="FQ43" s="4"/>
      <c r="FR43" s="4"/>
      <c r="FS43" s="4"/>
      <c r="FT43" s="4"/>
      <c r="FU43" s="5"/>
      <c r="FV43" s="5"/>
      <c r="FW43" s="4"/>
      <c r="FX43" s="4"/>
      <c r="FY43" s="4"/>
      <c r="FZ43" s="4"/>
      <c r="GA43" s="5"/>
      <c r="GB43" s="5"/>
      <c r="GC43" s="4"/>
      <c r="GD43" s="4"/>
      <c r="GE43" s="4"/>
      <c r="GF43" s="4"/>
      <c r="GG43" s="4"/>
      <c r="GH43" s="4"/>
      <c r="GI43" s="4"/>
      <c r="GJ43" s="4"/>
      <c r="GK43" s="7"/>
      <c r="GL43" s="4"/>
      <c r="GM43" s="4"/>
      <c r="GN43" s="7"/>
      <c r="GO43" s="4"/>
    </row>
    <row r="44" spans="1:197" x14ac:dyDescent="0.2">
      <c r="A44" s="18" t="s">
        <v>118</v>
      </c>
      <c r="B44" s="19" t="s">
        <v>119</v>
      </c>
      <c r="C44" s="57">
        <v>0</v>
      </c>
      <c r="D44" s="20">
        <v>29101</v>
      </c>
      <c r="E44" s="20">
        <v>29101</v>
      </c>
      <c r="F44" s="57">
        <v>0</v>
      </c>
      <c r="G44" s="20">
        <v>1278</v>
      </c>
      <c r="H44" s="20">
        <v>1278</v>
      </c>
      <c r="I44" s="57">
        <v>0</v>
      </c>
      <c r="J44" s="20">
        <v>107315</v>
      </c>
      <c r="K44" s="20">
        <v>107315</v>
      </c>
      <c r="L44" s="57">
        <v>0</v>
      </c>
      <c r="M44" s="20">
        <v>137694</v>
      </c>
      <c r="N44" s="20">
        <v>137694</v>
      </c>
      <c r="O44" s="52">
        <v>0.85658297459377408</v>
      </c>
      <c r="P44" s="69">
        <v>160748</v>
      </c>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4"/>
      <c r="AU44" s="5"/>
      <c r="AV44" s="4"/>
      <c r="AW44" s="5"/>
      <c r="AX44" s="5"/>
      <c r="AY44" s="5"/>
      <c r="AZ44" s="5"/>
      <c r="BA44" s="5"/>
      <c r="BB44" s="5"/>
      <c r="BC44" s="5"/>
      <c r="BD44" s="5"/>
      <c r="BE44" s="5"/>
      <c r="BF44" s="5"/>
      <c r="BG44" s="5"/>
      <c r="BH44" s="5"/>
      <c r="BI44" s="5"/>
      <c r="BJ44" s="5"/>
      <c r="BK44" s="5"/>
      <c r="BL44" s="5"/>
      <c r="BM44" s="5"/>
      <c r="BN44" s="5"/>
      <c r="BO44" s="5"/>
      <c r="BP44" s="5"/>
      <c r="BQ44" s="5"/>
      <c r="BR44" s="5"/>
      <c r="BS44" s="5"/>
      <c r="BT44" s="4"/>
      <c r="BU44" s="4"/>
      <c r="BV44" s="4"/>
      <c r="BW44" s="5"/>
      <c r="BX44" s="5"/>
      <c r="BY44" s="5"/>
      <c r="BZ44" s="5"/>
      <c r="CA44" s="5"/>
      <c r="CB44" s="5"/>
      <c r="CC44" s="4"/>
      <c r="CD44" s="4"/>
      <c r="CE44" s="4"/>
      <c r="CF44" s="5"/>
      <c r="CG44" s="5"/>
      <c r="CH44" s="5"/>
      <c r="CI44" s="4"/>
      <c r="CJ44" s="4"/>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4"/>
      <c r="DQ44" s="4"/>
      <c r="DR44" s="4"/>
      <c r="DS44" s="4"/>
      <c r="DT44" s="4"/>
      <c r="DU44" s="4"/>
      <c r="DV44" s="4"/>
      <c r="DW44" s="4"/>
      <c r="DX44" s="5"/>
      <c r="DY44" s="5"/>
      <c r="DZ44" s="5"/>
      <c r="EA44" s="5"/>
      <c r="EB44" s="6"/>
      <c r="EC44" s="6"/>
      <c r="ED44" s="6"/>
      <c r="EE44" s="6"/>
      <c r="EF44" s="6"/>
      <c r="EG44" s="4"/>
      <c r="EH44" s="6"/>
      <c r="EI44" s="6"/>
      <c r="EJ44" s="6"/>
      <c r="EK44" s="6"/>
      <c r="EL44" s="6"/>
      <c r="EM44" s="6"/>
      <c r="EN44" s="4"/>
      <c r="EO44" s="6"/>
      <c r="EP44" s="6"/>
      <c r="EQ44" s="6"/>
      <c r="ER44" s="6"/>
      <c r="ES44" s="6"/>
      <c r="ET44" s="6"/>
      <c r="EU44" s="6"/>
      <c r="EV44" s="6"/>
      <c r="EW44" s="6"/>
      <c r="EX44" s="6"/>
      <c r="EY44" s="6"/>
      <c r="EZ44" s="6"/>
      <c r="FA44" s="4"/>
      <c r="FB44" s="6"/>
      <c r="FC44" s="6"/>
      <c r="FD44" s="6"/>
      <c r="FE44" s="6"/>
      <c r="FF44" s="6"/>
      <c r="FG44" s="6"/>
      <c r="FH44" s="6"/>
      <c r="FI44" s="6"/>
      <c r="FJ44" s="4"/>
      <c r="FK44" s="6"/>
      <c r="FL44" s="6"/>
      <c r="FM44" s="6"/>
      <c r="FN44" s="6"/>
      <c r="FO44" s="4"/>
      <c r="FP44" s="4"/>
      <c r="FQ44" s="4"/>
      <c r="FR44" s="4"/>
      <c r="FS44" s="4"/>
      <c r="FT44" s="4"/>
      <c r="FU44" s="5"/>
      <c r="FV44" s="5"/>
      <c r="FW44" s="4"/>
      <c r="FX44" s="4"/>
      <c r="FY44" s="4"/>
      <c r="FZ44" s="4"/>
      <c r="GA44" s="5"/>
      <c r="GB44" s="5"/>
      <c r="GC44" s="4"/>
      <c r="GD44" s="4"/>
      <c r="GE44" s="4"/>
      <c r="GF44" s="4"/>
      <c r="GG44" s="4"/>
      <c r="GH44" s="4"/>
      <c r="GI44" s="4"/>
      <c r="GJ44" s="4"/>
      <c r="GK44" s="7"/>
      <c r="GL44" s="4"/>
      <c r="GM44" s="4"/>
      <c r="GN44" s="7"/>
      <c r="GO44" s="4"/>
    </row>
    <row r="45" spans="1:197" x14ac:dyDescent="0.2">
      <c r="A45" s="18" t="s">
        <v>120</v>
      </c>
      <c r="B45" s="19" t="s">
        <v>121</v>
      </c>
      <c r="C45" s="57">
        <v>0</v>
      </c>
      <c r="D45" s="20">
        <v>29101</v>
      </c>
      <c r="E45" s="20">
        <v>29101</v>
      </c>
      <c r="F45" s="57">
        <v>0</v>
      </c>
      <c r="G45" s="20">
        <v>1278</v>
      </c>
      <c r="H45" s="20">
        <v>1278</v>
      </c>
      <c r="I45" s="57">
        <v>0</v>
      </c>
      <c r="J45" s="20">
        <v>107315</v>
      </c>
      <c r="K45" s="20">
        <v>107315</v>
      </c>
      <c r="L45" s="57">
        <v>0</v>
      </c>
      <c r="M45" s="20">
        <v>137694</v>
      </c>
      <c r="N45" s="20">
        <v>137694</v>
      </c>
      <c r="O45" s="52">
        <v>0.87205502355981157</v>
      </c>
      <c r="P45" s="69">
        <v>157896</v>
      </c>
      <c r="Q45" s="5"/>
      <c r="R45" s="5"/>
      <c r="S45" s="4"/>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
      <c r="AU45" s="5"/>
      <c r="AV45" s="4"/>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4"/>
      <c r="CJ45" s="4"/>
      <c r="CK45" s="5"/>
      <c r="CL45" s="5"/>
      <c r="CM45" s="4"/>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6"/>
      <c r="EC45" s="6"/>
      <c r="ED45" s="6"/>
      <c r="EE45" s="6"/>
      <c r="EF45" s="6"/>
      <c r="EG45" s="4"/>
      <c r="EH45" s="6"/>
      <c r="EI45" s="6"/>
      <c r="EJ45" s="6"/>
      <c r="EK45" s="6"/>
      <c r="EL45" s="6"/>
      <c r="EM45" s="6"/>
      <c r="EN45" s="4"/>
      <c r="EO45" s="6"/>
      <c r="EP45" s="6"/>
      <c r="EQ45" s="6"/>
      <c r="ER45" s="6"/>
      <c r="ES45" s="6"/>
      <c r="ET45" s="6"/>
      <c r="EU45" s="6"/>
      <c r="EV45" s="6"/>
      <c r="EW45" s="6"/>
      <c r="EX45" s="6"/>
      <c r="EY45" s="6"/>
      <c r="EZ45" s="6"/>
      <c r="FA45" s="4"/>
      <c r="FB45" s="6"/>
      <c r="FC45" s="6"/>
      <c r="FD45" s="6"/>
      <c r="FE45" s="6"/>
      <c r="FF45" s="6"/>
      <c r="FG45" s="6"/>
      <c r="FH45" s="6"/>
      <c r="FI45" s="6"/>
      <c r="FJ45" s="4"/>
      <c r="FK45" s="6"/>
      <c r="FL45" s="6"/>
      <c r="FM45" s="6"/>
      <c r="FN45" s="6"/>
      <c r="FO45" s="4"/>
      <c r="FP45" s="4"/>
      <c r="FQ45" s="4"/>
      <c r="FR45" s="4"/>
      <c r="FS45" s="4"/>
      <c r="FT45" s="4"/>
      <c r="FU45" s="5"/>
      <c r="FV45" s="5"/>
      <c r="FW45" s="4"/>
      <c r="FX45" s="4"/>
      <c r="FY45" s="4"/>
      <c r="FZ45" s="4"/>
      <c r="GA45" s="5"/>
      <c r="GB45" s="5"/>
      <c r="GC45" s="4"/>
      <c r="GD45" s="4"/>
      <c r="GE45" s="4"/>
      <c r="GF45" s="4"/>
      <c r="GG45" s="4"/>
      <c r="GH45" s="4"/>
      <c r="GI45" s="5"/>
      <c r="GJ45" s="4"/>
      <c r="GK45" s="7"/>
      <c r="GL45" s="4"/>
      <c r="GM45" s="4"/>
      <c r="GN45" s="7"/>
      <c r="GO45" s="4"/>
    </row>
    <row r="46" spans="1:197" x14ac:dyDescent="0.2">
      <c r="A46" s="18" t="s">
        <v>122</v>
      </c>
      <c r="B46" s="19" t="s">
        <v>121</v>
      </c>
      <c r="C46" s="57">
        <v>106</v>
      </c>
      <c r="D46" s="20">
        <v>29101</v>
      </c>
      <c r="E46" s="20">
        <v>29207</v>
      </c>
      <c r="F46" s="57">
        <v>0</v>
      </c>
      <c r="G46" s="20">
        <v>1278</v>
      </c>
      <c r="H46" s="20">
        <v>1278</v>
      </c>
      <c r="I46" s="57">
        <v>345</v>
      </c>
      <c r="J46" s="20">
        <v>107315</v>
      </c>
      <c r="K46" s="20">
        <v>107660</v>
      </c>
      <c r="L46" s="57">
        <v>451</v>
      </c>
      <c r="M46" s="20">
        <v>137694</v>
      </c>
      <c r="N46" s="20">
        <v>138145</v>
      </c>
      <c r="O46" s="52">
        <v>0.47461417950444568</v>
      </c>
      <c r="P46" s="69">
        <v>291068</v>
      </c>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
      <c r="AU46" s="5"/>
      <c r="AV46" s="4"/>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4"/>
      <c r="CJ46" s="4"/>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4"/>
      <c r="DQ46" s="4"/>
      <c r="DR46" s="4"/>
      <c r="DS46" s="4"/>
      <c r="DT46" s="4"/>
      <c r="DU46" s="4"/>
      <c r="DV46" s="4"/>
      <c r="DW46" s="4"/>
      <c r="DX46" s="5"/>
      <c r="DY46" s="5"/>
      <c r="DZ46" s="5"/>
      <c r="EA46" s="5"/>
      <c r="EB46" s="6"/>
      <c r="EC46" s="6"/>
      <c r="ED46" s="6"/>
      <c r="EE46" s="6"/>
      <c r="EF46" s="6"/>
      <c r="EG46" s="4"/>
      <c r="EH46" s="6"/>
      <c r="EI46" s="6"/>
      <c r="EJ46" s="6"/>
      <c r="EK46" s="6"/>
      <c r="EL46" s="6"/>
      <c r="EM46" s="6"/>
      <c r="EN46" s="4"/>
      <c r="EO46" s="6"/>
      <c r="EP46" s="6"/>
      <c r="EQ46" s="6"/>
      <c r="ER46" s="6"/>
      <c r="ES46" s="6"/>
      <c r="ET46" s="6"/>
      <c r="EU46" s="6"/>
      <c r="EV46" s="6"/>
      <c r="EW46" s="6"/>
      <c r="EX46" s="6"/>
      <c r="EY46" s="6"/>
      <c r="EZ46" s="6"/>
      <c r="FA46" s="4"/>
      <c r="FB46" s="6"/>
      <c r="FC46" s="6"/>
      <c r="FD46" s="6"/>
      <c r="FE46" s="6"/>
      <c r="FF46" s="6"/>
      <c r="FG46" s="6"/>
      <c r="FH46" s="6"/>
      <c r="FI46" s="6"/>
      <c r="FJ46" s="4"/>
      <c r="FK46" s="6"/>
      <c r="FL46" s="6"/>
      <c r="FM46" s="6"/>
      <c r="FN46" s="6"/>
      <c r="FO46" s="4"/>
      <c r="FP46" s="4"/>
      <c r="FQ46" s="4"/>
      <c r="FR46" s="4"/>
      <c r="FS46" s="4"/>
      <c r="FT46" s="4"/>
      <c r="FU46" s="5"/>
      <c r="FV46" s="5"/>
      <c r="FW46" s="4"/>
      <c r="FX46" s="4"/>
      <c r="FY46" s="4"/>
      <c r="FZ46" s="4"/>
      <c r="GA46" s="5"/>
      <c r="GB46" s="5"/>
      <c r="GC46" s="4"/>
      <c r="GD46" s="4"/>
      <c r="GE46" s="4"/>
      <c r="GF46" s="4"/>
      <c r="GG46" s="6"/>
      <c r="GH46" s="4"/>
      <c r="GI46" s="5"/>
      <c r="GJ46" s="4"/>
      <c r="GK46" s="7"/>
      <c r="GL46" s="4"/>
      <c r="GM46" s="4"/>
      <c r="GN46" s="7"/>
      <c r="GO46" s="4"/>
    </row>
    <row r="47" spans="1:197" x14ac:dyDescent="0.2">
      <c r="A47" s="18" t="s">
        <v>123</v>
      </c>
      <c r="B47" s="19" t="s">
        <v>124</v>
      </c>
      <c r="C47" s="57">
        <v>0</v>
      </c>
      <c r="D47" s="20">
        <v>29101</v>
      </c>
      <c r="E47" s="20">
        <v>29101</v>
      </c>
      <c r="F47" s="57">
        <v>0</v>
      </c>
      <c r="G47" s="20">
        <v>1278</v>
      </c>
      <c r="H47" s="20">
        <v>1278</v>
      </c>
      <c r="I47" s="57">
        <v>0</v>
      </c>
      <c r="J47" s="20">
        <v>107315</v>
      </c>
      <c r="K47" s="20">
        <v>107315</v>
      </c>
      <c r="L47" s="57">
        <v>0</v>
      </c>
      <c r="M47" s="20">
        <v>137694</v>
      </c>
      <c r="N47" s="20">
        <v>137694</v>
      </c>
      <c r="O47" s="52">
        <v>0.83190246319109218</v>
      </c>
      <c r="P47" s="69">
        <v>165517</v>
      </c>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4"/>
      <c r="AU47" s="5"/>
      <c r="AV47" s="4"/>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4"/>
      <c r="DQ47" s="4"/>
      <c r="DR47" s="4"/>
      <c r="DS47" s="4"/>
      <c r="DT47" s="4"/>
      <c r="DU47" s="4"/>
      <c r="DV47" s="4"/>
      <c r="DW47" s="4"/>
      <c r="DX47" s="5"/>
      <c r="DY47" s="5"/>
      <c r="DZ47" s="5"/>
      <c r="EA47" s="5"/>
      <c r="EB47" s="6"/>
      <c r="EC47" s="6"/>
      <c r="ED47" s="6"/>
      <c r="EE47" s="6"/>
      <c r="EF47" s="6"/>
      <c r="EG47" s="4"/>
      <c r="EH47" s="6"/>
      <c r="EI47" s="6"/>
      <c r="EJ47" s="6"/>
      <c r="EK47" s="6"/>
      <c r="EL47" s="6"/>
      <c r="EM47" s="6"/>
      <c r="EN47" s="4"/>
      <c r="EO47" s="6"/>
      <c r="EP47" s="6"/>
      <c r="EQ47" s="6"/>
      <c r="ER47" s="6"/>
      <c r="ES47" s="6"/>
      <c r="ET47" s="6"/>
      <c r="EU47" s="6"/>
      <c r="EV47" s="6"/>
      <c r="EW47" s="6"/>
      <c r="EX47" s="6"/>
      <c r="EY47" s="6"/>
      <c r="EZ47" s="6"/>
      <c r="FA47" s="4"/>
      <c r="FB47" s="6"/>
      <c r="FC47" s="6"/>
      <c r="FD47" s="6"/>
      <c r="FE47" s="6"/>
      <c r="FF47" s="6"/>
      <c r="FG47" s="6"/>
      <c r="FH47" s="6"/>
      <c r="FI47" s="6"/>
      <c r="FJ47" s="4"/>
      <c r="FK47" s="6"/>
      <c r="FL47" s="6"/>
      <c r="FM47" s="6"/>
      <c r="FN47" s="6"/>
      <c r="FO47" s="4"/>
      <c r="FP47" s="4"/>
      <c r="FQ47" s="4"/>
      <c r="FR47" s="4"/>
      <c r="FS47" s="4"/>
      <c r="FT47" s="4"/>
      <c r="FU47" s="5"/>
      <c r="FV47" s="5"/>
      <c r="FW47" s="4"/>
      <c r="FX47" s="4"/>
      <c r="FY47" s="4"/>
      <c r="FZ47" s="4"/>
      <c r="GA47" s="5"/>
      <c r="GB47" s="5"/>
      <c r="GC47" s="4"/>
      <c r="GD47" s="4"/>
      <c r="GE47" s="4"/>
      <c r="GF47" s="4"/>
      <c r="GG47" s="6"/>
      <c r="GH47" s="4"/>
      <c r="GI47" s="5"/>
      <c r="GJ47" s="4"/>
      <c r="GK47" s="7"/>
      <c r="GL47" s="4"/>
      <c r="GM47" s="4"/>
      <c r="GN47" s="7"/>
      <c r="GO47" s="4"/>
    </row>
    <row r="48" spans="1:197" x14ac:dyDescent="0.2">
      <c r="A48" s="18" t="s">
        <v>125</v>
      </c>
      <c r="B48" s="19" t="s">
        <v>126</v>
      </c>
      <c r="C48" s="57">
        <v>0</v>
      </c>
      <c r="D48" s="20">
        <v>29101</v>
      </c>
      <c r="E48" s="20">
        <v>29101</v>
      </c>
      <c r="F48" s="57">
        <v>0</v>
      </c>
      <c r="G48" s="20">
        <v>1278</v>
      </c>
      <c r="H48" s="20">
        <v>1278</v>
      </c>
      <c r="I48" s="57">
        <v>0</v>
      </c>
      <c r="J48" s="20">
        <v>107315</v>
      </c>
      <c r="K48" s="20">
        <v>107315</v>
      </c>
      <c r="L48" s="57">
        <v>0</v>
      </c>
      <c r="M48" s="20">
        <v>137694</v>
      </c>
      <c r="N48" s="20">
        <v>137694</v>
      </c>
      <c r="O48" s="52">
        <v>0.66982866816496889</v>
      </c>
      <c r="P48" s="69">
        <v>205566</v>
      </c>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4"/>
      <c r="AU48" s="5"/>
      <c r="AV48" s="4"/>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4"/>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6"/>
      <c r="EC48" s="6"/>
      <c r="ED48" s="6"/>
      <c r="EE48" s="6"/>
      <c r="EF48" s="6"/>
      <c r="EG48" s="4"/>
      <c r="EH48" s="6"/>
      <c r="EI48" s="6"/>
      <c r="EJ48" s="6"/>
      <c r="EK48" s="6"/>
      <c r="EL48" s="6"/>
      <c r="EM48" s="6"/>
      <c r="EN48" s="4"/>
      <c r="EO48" s="6"/>
      <c r="EP48" s="6"/>
      <c r="EQ48" s="6"/>
      <c r="ER48" s="6"/>
      <c r="ES48" s="6"/>
      <c r="ET48" s="6"/>
      <c r="EU48" s="6"/>
      <c r="EV48" s="6"/>
      <c r="EW48" s="6"/>
      <c r="EX48" s="6"/>
      <c r="EY48" s="6"/>
      <c r="EZ48" s="6"/>
      <c r="FA48" s="4"/>
      <c r="FB48" s="6"/>
      <c r="FC48" s="6"/>
      <c r="FD48" s="6"/>
      <c r="FE48" s="6"/>
      <c r="FF48" s="6"/>
      <c r="FG48" s="6"/>
      <c r="FH48" s="6"/>
      <c r="FI48" s="6"/>
      <c r="FJ48" s="4"/>
      <c r="FK48" s="6"/>
      <c r="FL48" s="6"/>
      <c r="FM48" s="6"/>
      <c r="FN48" s="6"/>
      <c r="FO48" s="4"/>
      <c r="FP48" s="4"/>
      <c r="FQ48" s="4"/>
      <c r="FR48" s="4"/>
      <c r="FS48" s="4"/>
      <c r="FT48" s="4"/>
      <c r="FU48" s="5"/>
      <c r="FV48" s="5"/>
      <c r="FW48" s="4"/>
      <c r="FX48" s="4"/>
      <c r="FY48" s="4"/>
      <c r="FZ48" s="4"/>
      <c r="GA48" s="5"/>
      <c r="GB48" s="5"/>
      <c r="GC48" s="4"/>
      <c r="GD48" s="4"/>
      <c r="GE48" s="4"/>
      <c r="GF48" s="4"/>
      <c r="GG48" s="6"/>
      <c r="GH48" s="4"/>
      <c r="GI48" s="4"/>
      <c r="GJ48" s="4"/>
      <c r="GK48" s="7"/>
      <c r="GL48" s="4"/>
      <c r="GM48" s="4"/>
      <c r="GN48" s="7"/>
      <c r="GO48" s="4"/>
    </row>
    <row r="49" spans="1:197" x14ac:dyDescent="0.2">
      <c r="A49" s="18" t="s">
        <v>127</v>
      </c>
      <c r="B49" s="19" t="s">
        <v>128</v>
      </c>
      <c r="C49" s="57">
        <v>336</v>
      </c>
      <c r="D49" s="20">
        <v>29101</v>
      </c>
      <c r="E49" s="20">
        <v>29437</v>
      </c>
      <c r="F49" s="57">
        <v>318</v>
      </c>
      <c r="G49" s="20">
        <v>1278</v>
      </c>
      <c r="H49" s="20">
        <v>1596</v>
      </c>
      <c r="I49" s="57">
        <v>238</v>
      </c>
      <c r="J49" s="20">
        <v>107315</v>
      </c>
      <c r="K49" s="20">
        <v>107553</v>
      </c>
      <c r="L49" s="57">
        <v>892</v>
      </c>
      <c r="M49" s="20">
        <v>137694</v>
      </c>
      <c r="N49" s="20">
        <v>138586</v>
      </c>
      <c r="O49" s="52">
        <v>0.5551078283718397</v>
      </c>
      <c r="P49" s="69">
        <v>249656</v>
      </c>
      <c r="Q49" s="5"/>
      <c r="R49" s="5"/>
      <c r="S49" s="4"/>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4"/>
      <c r="AU49" s="5"/>
      <c r="AV49" s="4"/>
      <c r="AW49" s="5"/>
      <c r="AX49" s="5"/>
      <c r="AY49" s="5"/>
      <c r="AZ49" s="5"/>
      <c r="BA49" s="5"/>
      <c r="BB49" s="5"/>
      <c r="BC49" s="4"/>
      <c r="BD49" s="4"/>
      <c r="BE49" s="5"/>
      <c r="BF49" s="5"/>
      <c r="BG49" s="5"/>
      <c r="BH49" s="5"/>
      <c r="BI49" s="5"/>
      <c r="BJ49" s="5"/>
      <c r="BK49" s="5"/>
      <c r="BL49" s="4"/>
      <c r="BM49" s="4"/>
      <c r="BN49" s="5"/>
      <c r="BO49" s="5"/>
      <c r="BP49" s="5"/>
      <c r="BQ49" s="5"/>
      <c r="BR49" s="5"/>
      <c r="BS49" s="5"/>
      <c r="BT49" s="5"/>
      <c r="BU49" s="5"/>
      <c r="BV49" s="5"/>
      <c r="BW49" s="5"/>
      <c r="BX49" s="5"/>
      <c r="BY49" s="5"/>
      <c r="BZ49" s="5"/>
      <c r="CA49" s="5"/>
      <c r="CB49" s="5"/>
      <c r="CC49" s="5"/>
      <c r="CD49" s="5"/>
      <c r="CE49" s="5"/>
      <c r="CF49" s="5"/>
      <c r="CG49" s="5"/>
      <c r="CH49" s="5"/>
      <c r="CI49" s="4"/>
      <c r="CJ49" s="4"/>
      <c r="CK49" s="5"/>
      <c r="CL49" s="5"/>
      <c r="CM49" s="4"/>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4"/>
      <c r="DQ49" s="4"/>
      <c r="DR49" s="4"/>
      <c r="DS49" s="4"/>
      <c r="DT49" s="4"/>
      <c r="DU49" s="4"/>
      <c r="DV49" s="4"/>
      <c r="DW49" s="4"/>
      <c r="DX49" s="5"/>
      <c r="DY49" s="5"/>
      <c r="DZ49" s="5"/>
      <c r="EA49" s="5"/>
      <c r="EB49" s="6"/>
      <c r="EC49" s="6"/>
      <c r="ED49" s="6"/>
      <c r="EE49" s="6"/>
      <c r="EF49" s="6"/>
      <c r="EG49" s="4"/>
      <c r="EH49" s="6"/>
      <c r="EI49" s="6"/>
      <c r="EJ49" s="6"/>
      <c r="EK49" s="6"/>
      <c r="EL49" s="6"/>
      <c r="EM49" s="6"/>
      <c r="EN49" s="4"/>
      <c r="EO49" s="6"/>
      <c r="EP49" s="6"/>
      <c r="EQ49" s="6"/>
      <c r="ER49" s="6"/>
      <c r="ES49" s="6"/>
      <c r="ET49" s="6"/>
      <c r="EU49" s="6"/>
      <c r="EV49" s="6"/>
      <c r="EW49" s="6"/>
      <c r="EX49" s="6"/>
      <c r="EY49" s="6"/>
      <c r="EZ49" s="6"/>
      <c r="FA49" s="4"/>
      <c r="FB49" s="6"/>
      <c r="FC49" s="6"/>
      <c r="FD49" s="6"/>
      <c r="FE49" s="6"/>
      <c r="FF49" s="6"/>
      <c r="FG49" s="6"/>
      <c r="FH49" s="6"/>
      <c r="FI49" s="6"/>
      <c r="FJ49" s="4"/>
      <c r="FK49" s="6"/>
      <c r="FL49" s="6"/>
      <c r="FM49" s="6"/>
      <c r="FN49" s="6"/>
      <c r="FO49" s="4"/>
      <c r="FP49" s="4"/>
      <c r="FQ49" s="4"/>
      <c r="FR49" s="4"/>
      <c r="FS49" s="4"/>
      <c r="FT49" s="4"/>
      <c r="FU49" s="5"/>
      <c r="FV49" s="5"/>
      <c r="FW49" s="4"/>
      <c r="FX49" s="4"/>
      <c r="FY49" s="4"/>
      <c r="FZ49" s="4"/>
      <c r="GA49" s="5"/>
      <c r="GB49" s="5"/>
      <c r="GC49" s="4"/>
      <c r="GD49" s="4"/>
      <c r="GE49" s="4"/>
      <c r="GF49" s="4"/>
      <c r="GG49" s="4"/>
      <c r="GH49" s="4"/>
      <c r="GI49" s="4"/>
      <c r="GJ49" s="4"/>
      <c r="GK49" s="7"/>
      <c r="GL49" s="4"/>
      <c r="GM49" s="4"/>
      <c r="GN49" s="7"/>
      <c r="GO49" s="4"/>
    </row>
    <row r="50" spans="1:197" x14ac:dyDescent="0.2">
      <c r="A50" s="18" t="s">
        <v>129</v>
      </c>
      <c r="B50" s="19" t="s">
        <v>130</v>
      </c>
      <c r="C50" s="57">
        <v>0</v>
      </c>
      <c r="D50" s="20">
        <v>29101</v>
      </c>
      <c r="E50" s="20">
        <v>29101</v>
      </c>
      <c r="F50" s="57">
        <v>0</v>
      </c>
      <c r="G50" s="20">
        <v>1278</v>
      </c>
      <c r="H50" s="20">
        <v>1278</v>
      </c>
      <c r="I50" s="57">
        <v>0</v>
      </c>
      <c r="J50" s="20">
        <v>107315</v>
      </c>
      <c r="K50" s="20">
        <v>107315</v>
      </c>
      <c r="L50" s="57">
        <v>0</v>
      </c>
      <c r="M50" s="20">
        <v>137694</v>
      </c>
      <c r="N50" s="20">
        <v>137694</v>
      </c>
      <c r="O50" s="52">
        <v>0.56480345870028015</v>
      </c>
      <c r="P50" s="69">
        <v>243791</v>
      </c>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4"/>
      <c r="AU50" s="5"/>
      <c r="AV50" s="4"/>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4"/>
      <c r="CJ50" s="4"/>
      <c r="CK50" s="5"/>
      <c r="CL50" s="5"/>
      <c r="CM50" s="4"/>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4"/>
      <c r="DQ50" s="4"/>
      <c r="DR50" s="4"/>
      <c r="DS50" s="4"/>
      <c r="DT50" s="4"/>
      <c r="DU50" s="4"/>
      <c r="DV50" s="4"/>
      <c r="DW50" s="4"/>
      <c r="DX50" s="5"/>
      <c r="DY50" s="5"/>
      <c r="DZ50" s="5"/>
      <c r="EA50" s="5"/>
      <c r="EB50" s="6"/>
      <c r="EC50" s="6"/>
      <c r="ED50" s="6"/>
      <c r="EE50" s="6"/>
      <c r="EF50" s="6"/>
      <c r="EG50" s="4"/>
      <c r="EH50" s="6"/>
      <c r="EI50" s="6"/>
      <c r="EJ50" s="6"/>
      <c r="EK50" s="6"/>
      <c r="EL50" s="6"/>
      <c r="EM50" s="6"/>
      <c r="EN50" s="4"/>
      <c r="EO50" s="6"/>
      <c r="EP50" s="6"/>
      <c r="EQ50" s="6"/>
      <c r="ER50" s="6"/>
      <c r="ES50" s="6"/>
      <c r="ET50" s="6"/>
      <c r="EU50" s="6"/>
      <c r="EV50" s="6"/>
      <c r="EW50" s="6"/>
      <c r="EX50" s="6"/>
      <c r="EY50" s="6"/>
      <c r="EZ50" s="6"/>
      <c r="FA50" s="4"/>
      <c r="FB50" s="6"/>
      <c r="FC50" s="6"/>
      <c r="FD50" s="6"/>
      <c r="FE50" s="6"/>
      <c r="FF50" s="6"/>
      <c r="FG50" s="6"/>
      <c r="FH50" s="6"/>
      <c r="FI50" s="6"/>
      <c r="FJ50" s="4"/>
      <c r="FK50" s="6"/>
      <c r="FL50" s="6"/>
      <c r="FM50" s="6"/>
      <c r="FN50" s="6"/>
      <c r="FO50" s="4"/>
      <c r="FP50" s="4"/>
      <c r="FQ50" s="4"/>
      <c r="FR50" s="4"/>
      <c r="FS50" s="4"/>
      <c r="FT50" s="4"/>
      <c r="FU50" s="5"/>
      <c r="FV50" s="5"/>
      <c r="FW50" s="4"/>
      <c r="FX50" s="4"/>
      <c r="FY50" s="4"/>
      <c r="FZ50" s="4"/>
      <c r="GA50" s="5"/>
      <c r="GB50" s="5"/>
      <c r="GC50" s="4"/>
      <c r="GD50" s="4"/>
      <c r="GE50" s="4"/>
      <c r="GF50" s="4"/>
      <c r="GG50" s="4"/>
      <c r="GH50" s="4"/>
      <c r="GI50" s="4"/>
      <c r="GJ50" s="4"/>
      <c r="GK50" s="7"/>
      <c r="GL50" s="4"/>
      <c r="GM50" s="4"/>
      <c r="GN50" s="7"/>
      <c r="GO50" s="4"/>
    </row>
    <row r="51" spans="1:197" x14ac:dyDescent="0.2">
      <c r="A51" s="22"/>
      <c r="B51" s="23"/>
      <c r="C51" s="74"/>
      <c r="D51" s="24"/>
      <c r="E51" s="24"/>
      <c r="F51" s="74"/>
      <c r="G51" s="74"/>
      <c r="H51" s="74"/>
      <c r="I51" s="74"/>
      <c r="J51" s="74"/>
      <c r="K51" s="74"/>
      <c r="L51" s="74"/>
      <c r="M51" s="74"/>
      <c r="N51" s="24"/>
      <c r="O51" s="24"/>
      <c r="P51" s="26"/>
    </row>
    <row r="52" spans="1:197" x14ac:dyDescent="0.2">
      <c r="A52" s="12" t="s">
        <v>131</v>
      </c>
      <c r="B52" s="12"/>
      <c r="C52" s="14">
        <f>SUM(C3:C50)</f>
        <v>5554</v>
      </c>
      <c r="D52" s="14">
        <v>29101</v>
      </c>
      <c r="E52" s="14">
        <f>C52+D52</f>
        <v>34655</v>
      </c>
      <c r="F52" s="14">
        <f t="shared" ref="F52:L52" si="0">SUM(F3:F50)</f>
        <v>2905</v>
      </c>
      <c r="G52" s="14">
        <v>1278</v>
      </c>
      <c r="H52" s="14">
        <f>F52+G52</f>
        <v>4183</v>
      </c>
      <c r="I52" s="14">
        <f t="shared" si="0"/>
        <v>8387</v>
      </c>
      <c r="J52" s="14">
        <v>107315</v>
      </c>
      <c r="K52" s="14">
        <f>I52+J52</f>
        <v>115702</v>
      </c>
      <c r="L52" s="14">
        <f t="shared" si="0"/>
        <v>16846</v>
      </c>
      <c r="M52" s="14">
        <v>137694</v>
      </c>
      <c r="N52" s="14">
        <f>L52+M52</f>
        <v>154540</v>
      </c>
      <c r="O52" s="46">
        <f>N52/P52</f>
        <v>4.0547993511901234E-2</v>
      </c>
      <c r="P52" s="14">
        <v>3811286</v>
      </c>
    </row>
    <row r="53" spans="1:197" x14ac:dyDescent="0.2">
      <c r="A53" s="12" t="s">
        <v>132</v>
      </c>
      <c r="B53" s="12"/>
      <c r="C53" s="14">
        <f>AVERAGE(C3:C50)</f>
        <v>115.70833333333333</v>
      </c>
      <c r="D53" s="14">
        <f t="shared" ref="D53:O53" si="1">AVERAGE(D3:D50)</f>
        <v>29101</v>
      </c>
      <c r="E53" s="14">
        <f t="shared" si="1"/>
        <v>29216.708333333332</v>
      </c>
      <c r="F53" s="14">
        <f t="shared" si="1"/>
        <v>60.520833333333336</v>
      </c>
      <c r="G53" s="14">
        <f t="shared" si="1"/>
        <v>1278</v>
      </c>
      <c r="H53" s="14">
        <f t="shared" si="1"/>
        <v>1338.5208333333333</v>
      </c>
      <c r="I53" s="14">
        <f t="shared" si="1"/>
        <v>174.72916666666666</v>
      </c>
      <c r="J53" s="14">
        <f t="shared" si="1"/>
        <v>107315</v>
      </c>
      <c r="K53" s="14">
        <f t="shared" si="1"/>
        <v>107489.72916666667</v>
      </c>
      <c r="L53" s="14">
        <f t="shared" si="1"/>
        <v>350.95833333333331</v>
      </c>
      <c r="M53" s="14">
        <f t="shared" si="1"/>
        <v>137694</v>
      </c>
      <c r="N53" s="14">
        <f t="shared" si="1"/>
        <v>138044.95833333334</v>
      </c>
      <c r="O53" s="46">
        <f t="shared" si="1"/>
        <v>0.68967196371501804</v>
      </c>
      <c r="P53" s="14">
        <v>214264.375</v>
      </c>
    </row>
    <row r="54" spans="1:197" x14ac:dyDescent="0.2">
      <c r="A54" s="12" t="s">
        <v>133</v>
      </c>
      <c r="B54" s="12"/>
      <c r="C54" s="14">
        <f>MEDIAN(C3:C50)</f>
        <v>0</v>
      </c>
      <c r="D54" s="14">
        <f t="shared" ref="D54:P54" si="2">MEDIAN(D3:D50)</f>
        <v>29101</v>
      </c>
      <c r="E54" s="14">
        <f t="shared" si="2"/>
        <v>29101</v>
      </c>
      <c r="F54" s="14">
        <f t="shared" si="2"/>
        <v>0</v>
      </c>
      <c r="G54" s="14">
        <f t="shared" si="2"/>
        <v>1278</v>
      </c>
      <c r="H54" s="14">
        <f t="shared" si="2"/>
        <v>1278</v>
      </c>
      <c r="I54" s="14">
        <f t="shared" si="2"/>
        <v>0</v>
      </c>
      <c r="J54" s="14">
        <f t="shared" si="2"/>
        <v>107315</v>
      </c>
      <c r="K54" s="14">
        <f t="shared" si="2"/>
        <v>107315</v>
      </c>
      <c r="L54" s="14">
        <f t="shared" si="2"/>
        <v>0</v>
      </c>
      <c r="M54" s="14">
        <f t="shared" si="2"/>
        <v>137694</v>
      </c>
      <c r="N54" s="14">
        <f t="shared" si="2"/>
        <v>137694</v>
      </c>
      <c r="O54" s="46">
        <f t="shared" si="2"/>
        <v>0.69690608816253496</v>
      </c>
      <c r="P54" s="14">
        <f t="shared" si="2"/>
        <v>197613.5</v>
      </c>
    </row>
  </sheetData>
  <autoFilter ref="A2:P52" xr:uid="{E1B0EB6C-5773-49B2-87DC-89781740CEA6}"/>
  <mergeCells count="7">
    <mergeCell ref="P1:P2"/>
    <mergeCell ref="L1:O1"/>
    <mergeCell ref="A1:A2"/>
    <mergeCell ref="B1:B2"/>
    <mergeCell ref="C1:E1"/>
    <mergeCell ref="F1:H1"/>
    <mergeCell ref="I1:K1"/>
  </mergeCells>
  <conditionalFormatting sqref="A3:P50">
    <cfRule type="expression" dxfId="1" priority="1">
      <formula>MOD(ROW(),2)=1</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20A2A-E59F-4C33-81BB-A6D406B55E31}">
  <sheetPr>
    <tabColor theme="7" tint="0.39997558519241921"/>
  </sheetPr>
  <dimension ref="A1:GU54"/>
  <sheetViews>
    <sheetView workbookViewId="0">
      <pane xSplit="1" ySplit="2" topLeftCell="I3" activePane="bottomRight" state="frozen"/>
      <selection pane="topRight" activeCell="B1" sqref="B1"/>
      <selection pane="bottomLeft" activeCell="A2" sqref="A2"/>
      <selection pane="bottomRight" sqref="A1:A2"/>
    </sheetView>
  </sheetViews>
  <sheetFormatPr defaultRowHeight="12.75" x14ac:dyDescent="0.2"/>
  <cols>
    <col min="1" max="1" width="36.7109375" style="3" bestFit="1" customWidth="1"/>
    <col min="2" max="2" width="14.7109375" style="3" bestFit="1" customWidth="1"/>
    <col min="3" max="5" width="11.42578125" style="9" bestFit="1" customWidth="1"/>
    <col min="6" max="7" width="11.42578125" style="9" customWidth="1"/>
    <col min="8" max="9" width="11.42578125" style="9" bestFit="1" customWidth="1"/>
    <col min="10" max="12" width="11.42578125" style="9" customWidth="1"/>
    <col min="13" max="14" width="11.42578125" style="9" bestFit="1" customWidth="1"/>
    <col min="15" max="17" width="11.42578125" style="9" customWidth="1"/>
    <col min="18" max="21" width="11.42578125" style="9" bestFit="1" customWidth="1"/>
    <col min="22" max="48" width="11.42578125" style="3" bestFit="1" customWidth="1"/>
    <col min="49" max="49" width="15.28515625" style="3" customWidth="1"/>
    <col min="50" max="50" width="11.42578125" style="3" bestFit="1" customWidth="1"/>
    <col min="51" max="51" width="15.28515625" style="3" customWidth="1"/>
    <col min="52" max="139" width="11.42578125" style="3" bestFit="1" customWidth="1"/>
    <col min="140" max="140" width="15.28515625" style="3" customWidth="1"/>
    <col min="141" max="146" width="11.42578125" style="3" bestFit="1" customWidth="1"/>
    <col min="147" max="147" width="15.28515625" style="3" customWidth="1"/>
    <col min="148" max="159" width="11.42578125" style="3" bestFit="1" customWidth="1"/>
    <col min="160" max="160" width="15.28515625" style="3" customWidth="1"/>
    <col min="161" max="168" width="11.42578125" style="3" bestFit="1" customWidth="1"/>
    <col min="169" max="169" width="15.28515625" style="3" customWidth="1"/>
    <col min="170" max="173" width="11.42578125" style="3" bestFit="1" customWidth="1"/>
    <col min="174" max="179" width="15.28515625" style="3" customWidth="1"/>
    <col min="180" max="181" width="11.42578125" style="3" bestFit="1" customWidth="1"/>
    <col min="182" max="185" width="15.28515625" style="3" customWidth="1"/>
    <col min="186" max="187" width="11.42578125" style="3" bestFit="1" customWidth="1"/>
    <col min="188" max="191" width="15.28515625" style="3" customWidth="1"/>
    <col min="192" max="192" width="11.42578125" style="3" bestFit="1" customWidth="1"/>
    <col min="193" max="193" width="15.28515625" style="3" customWidth="1"/>
    <col min="194" max="194" width="11.42578125" style="3" bestFit="1" customWidth="1"/>
    <col min="195" max="195" width="15.28515625" style="3" customWidth="1"/>
    <col min="196" max="196" width="11.42578125" style="3" bestFit="1" customWidth="1"/>
    <col min="197" max="198" width="15.28515625" style="3" customWidth="1"/>
    <col min="199" max="199" width="11.42578125" style="3" bestFit="1" customWidth="1"/>
    <col min="200" max="200" width="15.28515625" style="3" customWidth="1"/>
    <col min="201" max="16384" width="9.140625" style="3"/>
  </cols>
  <sheetData>
    <row r="1" spans="1:203" x14ac:dyDescent="0.2">
      <c r="A1" s="117" t="s">
        <v>31</v>
      </c>
      <c r="B1" s="127" t="s">
        <v>32</v>
      </c>
      <c r="C1" s="133" t="s">
        <v>232</v>
      </c>
      <c r="D1" s="119"/>
      <c r="E1" s="119"/>
      <c r="F1" s="119"/>
      <c r="G1" s="134"/>
      <c r="H1" s="114" t="s">
        <v>233</v>
      </c>
      <c r="I1" s="115"/>
      <c r="J1" s="115"/>
      <c r="K1" s="115"/>
      <c r="L1" s="116"/>
      <c r="M1" s="120" t="s">
        <v>234</v>
      </c>
      <c r="N1" s="121"/>
      <c r="O1" s="121"/>
      <c r="P1" s="121"/>
      <c r="Q1" s="135"/>
      <c r="R1" s="133" t="s">
        <v>206</v>
      </c>
      <c r="S1" s="119"/>
      <c r="T1" s="119"/>
      <c r="U1" s="134"/>
    </row>
    <row r="2" spans="1:203" s="2" customFormat="1" ht="60.75" customHeight="1" x14ac:dyDescent="0.2">
      <c r="A2" s="118"/>
      <c r="B2" s="128"/>
      <c r="C2" s="86" t="s">
        <v>235</v>
      </c>
      <c r="D2" s="89" t="s">
        <v>236</v>
      </c>
      <c r="E2" s="89" t="s">
        <v>237</v>
      </c>
      <c r="F2" s="63" t="s">
        <v>238</v>
      </c>
      <c r="G2" s="63" t="s">
        <v>239</v>
      </c>
      <c r="H2" s="58" t="s">
        <v>240</v>
      </c>
      <c r="I2" s="66" t="s">
        <v>241</v>
      </c>
      <c r="J2" s="66" t="s">
        <v>242</v>
      </c>
      <c r="K2" s="83" t="s">
        <v>243</v>
      </c>
      <c r="L2" s="83" t="s">
        <v>244</v>
      </c>
      <c r="M2" s="56" t="s">
        <v>245</v>
      </c>
      <c r="N2" s="65" t="s">
        <v>246</v>
      </c>
      <c r="O2" s="65" t="s">
        <v>247</v>
      </c>
      <c r="P2" s="64" t="s">
        <v>248</v>
      </c>
      <c r="Q2" s="64" t="s">
        <v>249</v>
      </c>
      <c r="R2" s="86" t="s">
        <v>217</v>
      </c>
      <c r="S2" s="89" t="s">
        <v>250</v>
      </c>
      <c r="T2" s="89" t="s">
        <v>251</v>
      </c>
      <c r="U2" s="87" t="s">
        <v>252</v>
      </c>
    </row>
    <row r="3" spans="1:203" x14ac:dyDescent="0.2">
      <c r="A3" s="18" t="s">
        <v>43</v>
      </c>
      <c r="B3" s="19" t="s">
        <v>44</v>
      </c>
      <c r="C3" s="57">
        <v>173</v>
      </c>
      <c r="D3" s="20">
        <v>104306</v>
      </c>
      <c r="E3" s="20">
        <v>104479</v>
      </c>
      <c r="F3" s="45">
        <v>0.75768717547065823</v>
      </c>
      <c r="G3" s="45">
        <v>0.59236853295535086</v>
      </c>
      <c r="H3" s="57">
        <v>17</v>
      </c>
      <c r="I3" s="20">
        <v>17270</v>
      </c>
      <c r="J3" s="20">
        <v>17287</v>
      </c>
      <c r="K3" s="45">
        <v>0.12536622864270588</v>
      </c>
      <c r="L3" s="45">
        <v>0.37483466684013095</v>
      </c>
      <c r="M3" s="57">
        <v>8</v>
      </c>
      <c r="N3" s="20">
        <v>12339</v>
      </c>
      <c r="O3" s="20">
        <v>12347</v>
      </c>
      <c r="P3" s="45">
        <v>8.9541090128506362E-2</v>
      </c>
      <c r="Q3" s="45">
        <v>0.58265301307158701</v>
      </c>
      <c r="R3" s="57">
        <v>137892</v>
      </c>
      <c r="S3" s="20">
        <v>176375</v>
      </c>
      <c r="T3" s="20">
        <v>46119</v>
      </c>
      <c r="U3" s="69">
        <v>21191</v>
      </c>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4"/>
      <c r="BA3" s="5"/>
      <c r="BB3" s="4"/>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5"/>
      <c r="EE3" s="5"/>
      <c r="EF3" s="5"/>
      <c r="EG3" s="4"/>
      <c r="EH3" s="6"/>
      <c r="EI3" s="6"/>
      <c r="EJ3" s="6"/>
      <c r="EK3" s="6"/>
      <c r="EL3" s="6"/>
      <c r="EM3" s="4"/>
      <c r="EN3" s="6"/>
      <c r="EO3" s="6"/>
      <c r="EP3" s="6"/>
      <c r="EQ3" s="6"/>
      <c r="ER3" s="6"/>
      <c r="ES3" s="6"/>
      <c r="ET3" s="4"/>
      <c r="EU3" s="6"/>
      <c r="EV3" s="6"/>
      <c r="EW3" s="6"/>
      <c r="EX3" s="6"/>
      <c r="EY3" s="6"/>
      <c r="EZ3" s="6"/>
      <c r="FA3" s="6"/>
      <c r="FB3" s="6"/>
      <c r="FC3" s="6"/>
      <c r="FD3" s="6"/>
      <c r="FE3" s="6"/>
      <c r="FF3" s="6"/>
      <c r="FG3" s="4"/>
      <c r="FH3" s="6"/>
      <c r="FI3" s="6"/>
      <c r="FJ3" s="6"/>
      <c r="FK3" s="6"/>
      <c r="FL3" s="6"/>
      <c r="FM3" s="6"/>
      <c r="FN3" s="6"/>
      <c r="FO3" s="6"/>
      <c r="FP3" s="4"/>
      <c r="FQ3" s="6"/>
      <c r="FR3" s="6"/>
      <c r="FS3" s="6"/>
      <c r="FT3" s="6"/>
      <c r="FU3" s="4"/>
      <c r="FV3" s="4"/>
      <c r="FW3" s="4"/>
      <c r="FX3" s="4"/>
      <c r="FY3" s="4"/>
      <c r="FZ3" s="4"/>
      <c r="GA3" s="5"/>
      <c r="GB3" s="5"/>
      <c r="GC3" s="4"/>
      <c r="GD3" s="4"/>
      <c r="GE3" s="4"/>
      <c r="GF3" s="4"/>
      <c r="GG3" s="5"/>
      <c r="GH3" s="5"/>
      <c r="GI3" s="4"/>
      <c r="GJ3" s="4"/>
      <c r="GK3" s="4"/>
      <c r="GL3" s="4"/>
      <c r="GM3" s="4"/>
      <c r="GN3" s="4"/>
      <c r="GO3" s="4"/>
      <c r="GP3" s="4"/>
      <c r="GQ3" s="7"/>
      <c r="GR3" s="4"/>
      <c r="GS3" s="4"/>
      <c r="GT3" s="7"/>
      <c r="GU3" s="4"/>
    </row>
    <row r="4" spans="1:203" x14ac:dyDescent="0.2">
      <c r="A4" s="18" t="s">
        <v>45</v>
      </c>
      <c r="B4" s="19" t="s">
        <v>46</v>
      </c>
      <c r="C4" s="57">
        <v>3</v>
      </c>
      <c r="D4" s="20">
        <v>104306</v>
      </c>
      <c r="E4" s="20">
        <v>104309</v>
      </c>
      <c r="F4" s="45">
        <v>0.7575420860749198</v>
      </c>
      <c r="G4" s="45">
        <v>0.70225199447941566</v>
      </c>
      <c r="H4" s="57">
        <v>1</v>
      </c>
      <c r="I4" s="20">
        <v>17270</v>
      </c>
      <c r="J4" s="20">
        <v>17271</v>
      </c>
      <c r="K4" s="45">
        <v>0.12543030197394223</v>
      </c>
      <c r="L4" s="45">
        <v>0.46031449893390192</v>
      </c>
      <c r="M4" s="57">
        <v>0</v>
      </c>
      <c r="N4" s="20">
        <v>12339</v>
      </c>
      <c r="O4" s="20">
        <v>12339</v>
      </c>
      <c r="P4" s="45">
        <v>8.9611747788574669E-2</v>
      </c>
      <c r="Q4" s="45">
        <v>0.8417928776094965</v>
      </c>
      <c r="R4" s="57">
        <v>137694</v>
      </c>
      <c r="S4" s="20">
        <v>148535</v>
      </c>
      <c r="T4" s="20">
        <v>37520</v>
      </c>
      <c r="U4" s="69">
        <v>14658</v>
      </c>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4"/>
      <c r="BA4" s="5"/>
      <c r="BB4" s="4"/>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4"/>
      <c r="CP4" s="4"/>
      <c r="CQ4" s="5"/>
      <c r="CR4" s="5"/>
      <c r="CS4" s="4"/>
      <c r="CT4" s="5"/>
      <c r="CU4" s="5"/>
      <c r="CV4" s="5"/>
      <c r="CW4" s="5"/>
      <c r="CX4" s="5"/>
      <c r="CY4" s="5"/>
      <c r="CZ4" s="5"/>
      <c r="DA4" s="5"/>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5"/>
      <c r="EE4" s="5"/>
      <c r="EF4" s="5"/>
      <c r="EG4" s="5"/>
      <c r="EH4" s="6"/>
      <c r="EI4" s="6"/>
      <c r="EJ4" s="6"/>
      <c r="EK4" s="6"/>
      <c r="EL4" s="6"/>
      <c r="EM4" s="4"/>
      <c r="EN4" s="6"/>
      <c r="EO4" s="6"/>
      <c r="EP4" s="6"/>
      <c r="EQ4" s="6"/>
      <c r="ER4" s="6"/>
      <c r="ES4" s="6"/>
      <c r="ET4" s="4"/>
      <c r="EU4" s="6"/>
      <c r="EV4" s="6"/>
      <c r="EW4" s="6"/>
      <c r="EX4" s="6"/>
      <c r="EY4" s="6"/>
      <c r="EZ4" s="6"/>
      <c r="FA4" s="6"/>
      <c r="FB4" s="6"/>
      <c r="FC4" s="6"/>
      <c r="FD4" s="6"/>
      <c r="FE4" s="6"/>
      <c r="FF4" s="6"/>
      <c r="FG4" s="4"/>
      <c r="FH4" s="6"/>
      <c r="FI4" s="6"/>
      <c r="FJ4" s="6"/>
      <c r="FK4" s="6"/>
      <c r="FL4" s="6"/>
      <c r="FM4" s="6"/>
      <c r="FN4" s="6"/>
      <c r="FO4" s="6"/>
      <c r="FP4" s="4"/>
      <c r="FQ4" s="6"/>
      <c r="FR4" s="6"/>
      <c r="FS4" s="6"/>
      <c r="FT4" s="6"/>
      <c r="FU4" s="4"/>
      <c r="FV4" s="4"/>
      <c r="FW4" s="4"/>
      <c r="FX4" s="4"/>
      <c r="FY4" s="4"/>
      <c r="FZ4" s="4"/>
      <c r="GA4" s="5"/>
      <c r="GB4" s="5"/>
      <c r="GC4" s="4"/>
      <c r="GD4" s="4"/>
      <c r="GE4" s="4"/>
      <c r="GF4" s="4"/>
      <c r="GG4" s="5"/>
      <c r="GH4" s="5"/>
      <c r="GI4" s="4"/>
      <c r="GJ4" s="4"/>
      <c r="GK4" s="4"/>
      <c r="GL4" s="4"/>
      <c r="GM4" s="4"/>
      <c r="GN4" s="4"/>
      <c r="GO4" s="4"/>
      <c r="GP4" s="4"/>
      <c r="GQ4" s="7"/>
      <c r="GR4" s="4"/>
      <c r="GS4" s="4"/>
      <c r="GT4" s="7"/>
      <c r="GU4" s="4"/>
    </row>
    <row r="5" spans="1:203" x14ac:dyDescent="0.2">
      <c r="A5" s="18" t="s">
        <v>47</v>
      </c>
      <c r="B5" s="19" t="s">
        <v>48</v>
      </c>
      <c r="C5" s="57">
        <v>84</v>
      </c>
      <c r="D5" s="20">
        <v>104306</v>
      </c>
      <c r="E5" s="20">
        <v>104390</v>
      </c>
      <c r="F5" s="45">
        <v>0.75760764647395651</v>
      </c>
      <c r="G5" s="45">
        <v>0.72658555598864083</v>
      </c>
      <c r="H5" s="57">
        <v>8</v>
      </c>
      <c r="I5" s="20">
        <v>17270</v>
      </c>
      <c r="J5" s="20">
        <v>17278</v>
      </c>
      <c r="K5" s="45">
        <v>0.12539462511521238</v>
      </c>
      <c r="L5" s="45">
        <v>0.43085132911076757</v>
      </c>
      <c r="M5" s="57">
        <v>3</v>
      </c>
      <c r="N5" s="20">
        <v>12339</v>
      </c>
      <c r="O5" s="20">
        <v>12342</v>
      </c>
      <c r="P5" s="45">
        <v>8.9571736495656404E-2</v>
      </c>
      <c r="Q5" s="45">
        <v>0.78797165294004978</v>
      </c>
      <c r="R5" s="57">
        <v>137789</v>
      </c>
      <c r="S5" s="20">
        <v>143672</v>
      </c>
      <c r="T5" s="20">
        <v>40102</v>
      </c>
      <c r="U5" s="69">
        <v>15663</v>
      </c>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4"/>
      <c r="BA5" s="5"/>
      <c r="BB5" s="4"/>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4"/>
      <c r="CP5" s="4"/>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4"/>
      <c r="DW5" s="4"/>
      <c r="DX5" s="4"/>
      <c r="DY5" s="4"/>
      <c r="DZ5" s="4"/>
      <c r="EA5" s="4"/>
      <c r="EB5" s="4"/>
      <c r="EC5" s="4"/>
      <c r="ED5" s="5"/>
      <c r="EE5" s="5"/>
      <c r="EF5" s="5"/>
      <c r="EG5" s="5"/>
      <c r="EH5" s="6"/>
      <c r="EI5" s="6"/>
      <c r="EJ5" s="6"/>
      <c r="EK5" s="6"/>
      <c r="EL5" s="6"/>
      <c r="EM5" s="4"/>
      <c r="EN5" s="6"/>
      <c r="EO5" s="6"/>
      <c r="EP5" s="6"/>
      <c r="EQ5" s="6"/>
      <c r="ER5" s="6"/>
      <c r="ES5" s="6"/>
      <c r="ET5" s="4"/>
      <c r="EU5" s="6"/>
      <c r="EV5" s="6"/>
      <c r="EW5" s="6"/>
      <c r="EX5" s="6"/>
      <c r="EY5" s="6"/>
      <c r="EZ5" s="6"/>
      <c r="FA5" s="6"/>
      <c r="FB5" s="6"/>
      <c r="FC5" s="6"/>
      <c r="FD5" s="6"/>
      <c r="FE5" s="6"/>
      <c r="FF5" s="6"/>
      <c r="FG5" s="4"/>
      <c r="FH5" s="6"/>
      <c r="FI5" s="6"/>
      <c r="FJ5" s="6"/>
      <c r="FK5" s="6"/>
      <c r="FL5" s="6"/>
      <c r="FM5" s="6"/>
      <c r="FN5" s="6"/>
      <c r="FO5" s="6"/>
      <c r="FP5" s="4"/>
      <c r="FQ5" s="6"/>
      <c r="FR5" s="6"/>
      <c r="FS5" s="6"/>
      <c r="FT5" s="6"/>
      <c r="FU5" s="4"/>
      <c r="FV5" s="4"/>
      <c r="FW5" s="4"/>
      <c r="FX5" s="4"/>
      <c r="FY5" s="4"/>
      <c r="FZ5" s="4"/>
      <c r="GA5" s="5"/>
      <c r="GB5" s="5"/>
      <c r="GC5" s="4"/>
      <c r="GD5" s="4"/>
      <c r="GE5" s="4"/>
      <c r="GF5" s="4"/>
      <c r="GG5" s="5"/>
      <c r="GH5" s="5"/>
      <c r="GI5" s="4"/>
      <c r="GJ5" s="4"/>
      <c r="GK5" s="4"/>
      <c r="GL5" s="4"/>
      <c r="GM5" s="6"/>
      <c r="GN5" s="4"/>
      <c r="GO5" s="5"/>
      <c r="GP5" s="4"/>
      <c r="GQ5" s="7"/>
      <c r="GR5" s="4"/>
      <c r="GS5" s="4"/>
      <c r="GT5" s="7"/>
      <c r="GU5" s="4"/>
    </row>
    <row r="6" spans="1:203" x14ac:dyDescent="0.2">
      <c r="A6" s="18" t="s">
        <v>49</v>
      </c>
      <c r="B6" s="19" t="s">
        <v>50</v>
      </c>
      <c r="C6" s="57">
        <v>0</v>
      </c>
      <c r="D6" s="20">
        <v>104306</v>
      </c>
      <c r="E6" s="20">
        <v>104306</v>
      </c>
      <c r="F6" s="45">
        <v>0.75752029863320114</v>
      </c>
      <c r="G6" s="45">
        <v>0.85305134370348557</v>
      </c>
      <c r="H6" s="57">
        <v>0</v>
      </c>
      <c r="I6" s="20">
        <v>17270</v>
      </c>
      <c r="J6" s="20">
        <v>17270</v>
      </c>
      <c r="K6" s="45">
        <v>0.12542303949336936</v>
      </c>
      <c r="L6" s="45">
        <v>0.6725863613350469</v>
      </c>
      <c r="M6" s="57">
        <v>0</v>
      </c>
      <c r="N6" s="20">
        <v>12339</v>
      </c>
      <c r="O6" s="20">
        <v>12339</v>
      </c>
      <c r="P6" s="45">
        <v>8.9611747788574669E-2</v>
      </c>
      <c r="Q6" s="45">
        <v>0.87709695763434747</v>
      </c>
      <c r="R6" s="57">
        <v>137694</v>
      </c>
      <c r="S6" s="20">
        <v>122274</v>
      </c>
      <c r="T6" s="20">
        <v>25677</v>
      </c>
      <c r="U6" s="69">
        <v>14068</v>
      </c>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4"/>
      <c r="BA6" s="5"/>
      <c r="BB6" s="4"/>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4"/>
      <c r="CP6" s="4"/>
      <c r="CQ6" s="5"/>
      <c r="CR6" s="5"/>
      <c r="CS6" s="4"/>
      <c r="CT6" s="5"/>
      <c r="CU6" s="5"/>
      <c r="CV6" s="5"/>
      <c r="CW6" s="5"/>
      <c r="CX6" s="5"/>
      <c r="CY6" s="5"/>
      <c r="CZ6" s="5"/>
      <c r="DA6" s="5"/>
      <c r="DB6" s="5"/>
      <c r="DC6" s="5"/>
      <c r="DD6" s="5"/>
      <c r="DE6" s="5"/>
      <c r="DF6" s="5"/>
      <c r="DG6" s="5"/>
      <c r="DH6" s="5"/>
      <c r="DI6" s="5"/>
      <c r="DJ6" s="5"/>
      <c r="DK6" s="5"/>
      <c r="DL6" s="4"/>
      <c r="DM6" s="4"/>
      <c r="DN6" s="4"/>
      <c r="DO6" s="4"/>
      <c r="DP6" s="4"/>
      <c r="DQ6" s="4"/>
      <c r="DR6" s="4"/>
      <c r="DS6" s="4"/>
      <c r="DT6" s="4"/>
      <c r="DU6" s="4"/>
      <c r="DV6" s="4"/>
      <c r="DW6" s="4"/>
      <c r="DX6" s="4"/>
      <c r="DY6" s="4"/>
      <c r="DZ6" s="4"/>
      <c r="EA6" s="4"/>
      <c r="EB6" s="4"/>
      <c r="EC6" s="4"/>
      <c r="ED6" s="5"/>
      <c r="EE6" s="5"/>
      <c r="EF6" s="5"/>
      <c r="EG6" s="4"/>
      <c r="EH6" s="6"/>
      <c r="EI6" s="6"/>
      <c r="EJ6" s="6"/>
      <c r="EK6" s="6"/>
      <c r="EL6" s="6"/>
      <c r="EM6" s="4"/>
      <c r="EN6" s="6"/>
      <c r="EO6" s="6"/>
      <c r="EP6" s="6"/>
      <c r="EQ6" s="6"/>
      <c r="ER6" s="6"/>
      <c r="ES6" s="6"/>
      <c r="ET6" s="4"/>
      <c r="EU6" s="6"/>
      <c r="EV6" s="6"/>
      <c r="EW6" s="6"/>
      <c r="EX6" s="6"/>
      <c r="EY6" s="6"/>
      <c r="EZ6" s="6"/>
      <c r="FA6" s="6"/>
      <c r="FB6" s="6"/>
      <c r="FC6" s="6"/>
      <c r="FD6" s="6"/>
      <c r="FE6" s="6"/>
      <c r="FF6" s="6"/>
      <c r="FG6" s="4"/>
      <c r="FH6" s="6"/>
      <c r="FI6" s="6"/>
      <c r="FJ6" s="6"/>
      <c r="FK6" s="6"/>
      <c r="FL6" s="6"/>
      <c r="FM6" s="6"/>
      <c r="FN6" s="6"/>
      <c r="FO6" s="6"/>
      <c r="FP6" s="4"/>
      <c r="FQ6" s="6"/>
      <c r="FR6" s="6"/>
      <c r="FS6" s="6"/>
      <c r="FT6" s="6"/>
      <c r="FU6" s="4"/>
      <c r="FV6" s="4"/>
      <c r="FW6" s="4"/>
      <c r="FX6" s="4"/>
      <c r="FY6" s="4"/>
      <c r="FZ6" s="4"/>
      <c r="GA6" s="5"/>
      <c r="GB6" s="5"/>
      <c r="GC6" s="4"/>
      <c r="GD6" s="4"/>
      <c r="GE6" s="4"/>
      <c r="GF6" s="4"/>
      <c r="GG6" s="5"/>
      <c r="GH6" s="5"/>
      <c r="GI6" s="4"/>
      <c r="GJ6" s="4"/>
      <c r="GK6" s="4"/>
      <c r="GL6" s="4"/>
      <c r="GM6" s="6"/>
      <c r="GN6" s="4"/>
      <c r="GO6" s="4"/>
      <c r="GP6" s="4"/>
      <c r="GQ6" s="7"/>
      <c r="GR6" s="4"/>
      <c r="GS6" s="4"/>
      <c r="GT6" s="7"/>
      <c r="GU6" s="4"/>
    </row>
    <row r="7" spans="1:203" x14ac:dyDescent="0.2">
      <c r="A7" s="18" t="s">
        <v>51</v>
      </c>
      <c r="B7" s="19" t="s">
        <v>52</v>
      </c>
      <c r="C7" s="81">
        <v>0</v>
      </c>
      <c r="D7" s="20">
        <v>104306</v>
      </c>
      <c r="E7" s="20">
        <v>104306</v>
      </c>
      <c r="F7" s="45">
        <v>0.75752029863320114</v>
      </c>
      <c r="G7" s="45">
        <v>0.83858052482634426</v>
      </c>
      <c r="H7" s="81">
        <v>0</v>
      </c>
      <c r="I7" s="20">
        <v>17270</v>
      </c>
      <c r="J7" s="20">
        <v>17270</v>
      </c>
      <c r="K7" s="45">
        <v>0.12542303949336936</v>
      </c>
      <c r="L7" s="45">
        <v>0.68298663291940209</v>
      </c>
      <c r="M7" s="81">
        <v>0</v>
      </c>
      <c r="N7" s="20">
        <v>12339</v>
      </c>
      <c r="O7" s="20">
        <v>12339</v>
      </c>
      <c r="P7" s="45">
        <v>8.9611747788574669E-2</v>
      </c>
      <c r="Q7" s="45">
        <v>0.93342915500416068</v>
      </c>
      <c r="R7" s="57">
        <v>137694</v>
      </c>
      <c r="S7" s="20">
        <v>124384</v>
      </c>
      <c r="T7" s="20">
        <v>25286</v>
      </c>
      <c r="U7" s="69">
        <v>13219</v>
      </c>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4"/>
      <c r="BA7" s="5"/>
      <c r="BB7" s="4"/>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4"/>
      <c r="CP7" s="4"/>
      <c r="CQ7" s="5"/>
      <c r="CR7" s="5"/>
      <c r="CS7" s="4"/>
      <c r="CT7" s="5"/>
      <c r="CU7" s="5"/>
      <c r="CV7" s="5"/>
      <c r="CW7" s="5"/>
      <c r="CX7" s="5"/>
      <c r="CY7" s="5"/>
      <c r="CZ7" s="5"/>
      <c r="DA7" s="5"/>
      <c r="DB7" s="5"/>
      <c r="DC7" s="5"/>
      <c r="DD7" s="5"/>
      <c r="DE7" s="5"/>
      <c r="DF7" s="5"/>
      <c r="DG7" s="5"/>
      <c r="DH7" s="5"/>
      <c r="DI7" s="5"/>
      <c r="DJ7" s="5"/>
      <c r="DK7" s="5"/>
      <c r="DL7" s="4"/>
      <c r="DM7" s="4"/>
      <c r="DN7" s="4"/>
      <c r="DO7" s="4"/>
      <c r="DP7" s="4"/>
      <c r="DQ7" s="4"/>
      <c r="DR7" s="4"/>
      <c r="DS7" s="4"/>
      <c r="DT7" s="4"/>
      <c r="DU7" s="4"/>
      <c r="DV7" s="4"/>
      <c r="DW7" s="4"/>
      <c r="DX7" s="4"/>
      <c r="DY7" s="4"/>
      <c r="DZ7" s="4"/>
      <c r="EA7" s="4"/>
      <c r="EB7" s="4"/>
      <c r="EC7" s="4"/>
      <c r="ED7" s="5"/>
      <c r="EE7" s="5"/>
      <c r="EF7" s="5"/>
      <c r="EG7" s="4"/>
      <c r="EH7" s="6"/>
      <c r="EI7" s="6"/>
      <c r="EJ7" s="6"/>
      <c r="EK7" s="6"/>
      <c r="EL7" s="6"/>
      <c r="EM7" s="4"/>
      <c r="EN7" s="6"/>
      <c r="EO7" s="6"/>
      <c r="EP7" s="6"/>
      <c r="EQ7" s="6"/>
      <c r="ER7" s="6"/>
      <c r="ES7" s="6"/>
      <c r="ET7" s="4"/>
      <c r="EU7" s="6"/>
      <c r="EV7" s="6"/>
      <c r="EW7" s="6"/>
      <c r="EX7" s="6"/>
      <c r="EY7" s="6"/>
      <c r="EZ7" s="6"/>
      <c r="FA7" s="6"/>
      <c r="FB7" s="6"/>
      <c r="FC7" s="6"/>
      <c r="FD7" s="6"/>
      <c r="FE7" s="6"/>
      <c r="FF7" s="6"/>
      <c r="FG7" s="4"/>
      <c r="FH7" s="6"/>
      <c r="FI7" s="6"/>
      <c r="FJ7" s="6"/>
      <c r="FK7" s="6"/>
      <c r="FL7" s="6"/>
      <c r="FM7" s="6"/>
      <c r="FN7" s="6"/>
      <c r="FO7" s="6"/>
      <c r="FP7" s="4"/>
      <c r="FQ7" s="6"/>
      <c r="FR7" s="6"/>
      <c r="FS7" s="6"/>
      <c r="FT7" s="6"/>
      <c r="FU7" s="4"/>
      <c r="FV7" s="4"/>
      <c r="FW7" s="4"/>
      <c r="FX7" s="4"/>
      <c r="FY7" s="4"/>
      <c r="FZ7" s="4"/>
      <c r="GA7" s="5"/>
      <c r="GB7" s="5"/>
      <c r="GC7" s="4"/>
      <c r="GD7" s="4"/>
      <c r="GE7" s="4"/>
      <c r="GF7" s="4"/>
      <c r="GG7" s="5"/>
      <c r="GH7" s="5"/>
      <c r="GI7" s="4"/>
      <c r="GJ7" s="4"/>
      <c r="GK7" s="4"/>
      <c r="GL7" s="4"/>
      <c r="GM7" s="4"/>
      <c r="GN7" s="4"/>
      <c r="GO7" s="4"/>
      <c r="GP7" s="4"/>
      <c r="GQ7" s="7"/>
      <c r="GR7" s="4"/>
      <c r="GS7" s="4"/>
      <c r="GT7" s="7"/>
      <c r="GU7" s="4"/>
    </row>
    <row r="8" spans="1:203" x14ac:dyDescent="0.2">
      <c r="A8" s="18" t="s">
        <v>53</v>
      </c>
      <c r="B8" s="19" t="s">
        <v>54</v>
      </c>
      <c r="C8" s="57">
        <v>0</v>
      </c>
      <c r="D8" s="20">
        <v>104306</v>
      </c>
      <c r="E8" s="20">
        <v>104306</v>
      </c>
      <c r="F8" s="45">
        <v>0.75752029863320114</v>
      </c>
      <c r="G8" s="45">
        <v>0.64368936831971568</v>
      </c>
      <c r="H8" s="57">
        <v>0</v>
      </c>
      <c r="I8" s="20">
        <v>17270</v>
      </c>
      <c r="J8" s="20">
        <v>17270</v>
      </c>
      <c r="K8" s="45">
        <v>0.12542303949336936</v>
      </c>
      <c r="L8" s="45">
        <v>0.34923459586257105</v>
      </c>
      <c r="M8" s="57">
        <v>0</v>
      </c>
      <c r="N8" s="20">
        <v>12339</v>
      </c>
      <c r="O8" s="20">
        <v>12339</v>
      </c>
      <c r="P8" s="45">
        <v>8.9611747788574669E-2</v>
      </c>
      <c r="Q8" s="45">
        <v>0.69269634536574409</v>
      </c>
      <c r="R8" s="57">
        <v>137694</v>
      </c>
      <c r="S8" s="20">
        <v>162044</v>
      </c>
      <c r="T8" s="20">
        <v>49451</v>
      </c>
      <c r="U8" s="69">
        <v>17813</v>
      </c>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4"/>
      <c r="BA8" s="5"/>
      <c r="BB8" s="4"/>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4"/>
      <c r="CJ8" s="5"/>
      <c r="CK8" s="4"/>
      <c r="CL8" s="5"/>
      <c r="CM8" s="5"/>
      <c r="CN8" s="5"/>
      <c r="CO8" s="4"/>
      <c r="CP8" s="4"/>
      <c r="CQ8" s="4"/>
      <c r="CR8" s="5"/>
      <c r="CS8" s="5"/>
      <c r="CT8" s="5"/>
      <c r="CU8" s="5"/>
      <c r="CV8" s="5"/>
      <c r="CW8" s="5"/>
      <c r="CX8" s="5"/>
      <c r="CY8" s="5"/>
      <c r="CZ8" s="5"/>
      <c r="DA8" s="5"/>
      <c r="DB8" s="4"/>
      <c r="DC8" s="5"/>
      <c r="DD8" s="5"/>
      <c r="DE8" s="5"/>
      <c r="DF8" s="5"/>
      <c r="DG8" s="5"/>
      <c r="DH8" s="5"/>
      <c r="DI8" s="5"/>
      <c r="DJ8" s="5"/>
      <c r="DK8" s="5"/>
      <c r="DL8" s="4"/>
      <c r="DM8" s="5"/>
      <c r="DN8" s="5"/>
      <c r="DO8" s="5"/>
      <c r="DP8" s="5"/>
      <c r="DQ8" s="5"/>
      <c r="DR8" s="5"/>
      <c r="DS8" s="5"/>
      <c r="DT8" s="5"/>
      <c r="DU8" s="5"/>
      <c r="DV8" s="4"/>
      <c r="DW8" s="4"/>
      <c r="DX8" s="4"/>
      <c r="DY8" s="4"/>
      <c r="DZ8" s="4"/>
      <c r="EA8" s="4"/>
      <c r="EB8" s="4"/>
      <c r="EC8" s="4"/>
      <c r="ED8" s="5"/>
      <c r="EE8" s="5"/>
      <c r="EF8" s="5"/>
      <c r="EG8" s="5"/>
      <c r="EH8" s="6"/>
      <c r="EI8" s="6"/>
      <c r="EJ8" s="6"/>
      <c r="EK8" s="6"/>
      <c r="EL8" s="6"/>
      <c r="EM8" s="4"/>
      <c r="EN8" s="6"/>
      <c r="EO8" s="6"/>
      <c r="EP8" s="6"/>
      <c r="EQ8" s="6"/>
      <c r="ER8" s="6"/>
      <c r="ES8" s="6"/>
      <c r="ET8" s="4"/>
      <c r="EU8" s="6"/>
      <c r="EV8" s="6"/>
      <c r="EW8" s="6"/>
      <c r="EX8" s="6"/>
      <c r="EY8" s="6"/>
      <c r="EZ8" s="6"/>
      <c r="FA8" s="6"/>
      <c r="FB8" s="6"/>
      <c r="FC8" s="6"/>
      <c r="FD8" s="6"/>
      <c r="FE8" s="6"/>
      <c r="FF8" s="6"/>
      <c r="FG8" s="4"/>
      <c r="FH8" s="6"/>
      <c r="FI8" s="6"/>
      <c r="FJ8" s="6"/>
      <c r="FK8" s="6"/>
      <c r="FL8" s="6"/>
      <c r="FM8" s="6"/>
      <c r="FN8" s="6"/>
      <c r="FO8" s="6"/>
      <c r="FP8" s="4"/>
      <c r="FQ8" s="6"/>
      <c r="FR8" s="6"/>
      <c r="FS8" s="6"/>
      <c r="FT8" s="6"/>
      <c r="FU8" s="4"/>
      <c r="FV8" s="4"/>
      <c r="FW8" s="4"/>
      <c r="FX8" s="4"/>
      <c r="FY8" s="4"/>
      <c r="FZ8" s="4"/>
      <c r="GA8" s="5"/>
      <c r="GB8" s="5"/>
      <c r="GC8" s="4"/>
      <c r="GD8" s="4"/>
      <c r="GE8" s="4"/>
      <c r="GF8" s="4"/>
      <c r="GG8" s="5"/>
      <c r="GH8" s="5"/>
      <c r="GI8" s="4"/>
      <c r="GJ8" s="4"/>
      <c r="GK8" s="4"/>
      <c r="GL8" s="4"/>
      <c r="GM8" s="6"/>
      <c r="GN8" s="4"/>
      <c r="GO8" s="4"/>
      <c r="GP8" s="4"/>
      <c r="GQ8" s="7"/>
      <c r="GR8" s="4"/>
      <c r="GS8" s="4"/>
      <c r="GT8" s="7"/>
      <c r="GU8" s="4"/>
    </row>
    <row r="9" spans="1:203" x14ac:dyDescent="0.2">
      <c r="A9" s="18" t="s">
        <v>55</v>
      </c>
      <c r="B9" s="19" t="s">
        <v>56</v>
      </c>
      <c r="C9" s="57">
        <v>0</v>
      </c>
      <c r="D9" s="20">
        <v>104306</v>
      </c>
      <c r="E9" s="20">
        <v>104306</v>
      </c>
      <c r="F9" s="45">
        <v>0.75752029863320114</v>
      </c>
      <c r="G9" s="45">
        <v>0.384559514811879</v>
      </c>
      <c r="H9" s="57">
        <v>0</v>
      </c>
      <c r="I9" s="20">
        <v>17270</v>
      </c>
      <c r="J9" s="20">
        <v>17270</v>
      </c>
      <c r="K9" s="45">
        <v>0.12542303949336936</v>
      </c>
      <c r="L9" s="45">
        <v>0.21305206020231926</v>
      </c>
      <c r="M9" s="57">
        <v>0</v>
      </c>
      <c r="N9" s="20">
        <v>12339</v>
      </c>
      <c r="O9" s="20">
        <v>12339</v>
      </c>
      <c r="P9" s="45">
        <v>8.9611747788574669E-2</v>
      </c>
      <c r="Q9" s="45">
        <v>0.57262855021347692</v>
      </c>
      <c r="R9" s="57">
        <v>137694</v>
      </c>
      <c r="S9" s="20">
        <v>271235</v>
      </c>
      <c r="T9" s="20">
        <v>81060</v>
      </c>
      <c r="U9" s="69">
        <v>21548</v>
      </c>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4"/>
      <c r="BA9" s="5"/>
      <c r="BB9" s="4"/>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4"/>
      <c r="DW9" s="4"/>
      <c r="DX9" s="4"/>
      <c r="DY9" s="4"/>
      <c r="DZ9" s="4"/>
      <c r="EA9" s="4"/>
      <c r="EB9" s="4"/>
      <c r="EC9" s="4"/>
      <c r="ED9" s="5"/>
      <c r="EE9" s="5"/>
      <c r="EF9" s="5"/>
      <c r="EG9" s="5"/>
      <c r="EH9" s="6"/>
      <c r="EI9" s="6"/>
      <c r="EJ9" s="6"/>
      <c r="EK9" s="6"/>
      <c r="EL9" s="6"/>
      <c r="EM9" s="4"/>
      <c r="EN9" s="6"/>
      <c r="EO9" s="6"/>
      <c r="EP9" s="6"/>
      <c r="EQ9" s="6"/>
      <c r="ER9" s="6"/>
      <c r="ES9" s="6"/>
      <c r="ET9" s="4"/>
      <c r="EU9" s="6"/>
      <c r="EV9" s="6"/>
      <c r="EW9" s="6"/>
      <c r="EX9" s="6"/>
      <c r="EY9" s="6"/>
      <c r="EZ9" s="6"/>
      <c r="FA9" s="6"/>
      <c r="FB9" s="6"/>
      <c r="FC9" s="6"/>
      <c r="FD9" s="6"/>
      <c r="FE9" s="6"/>
      <c r="FF9" s="6"/>
      <c r="FG9" s="4"/>
      <c r="FH9" s="6"/>
      <c r="FI9" s="6"/>
      <c r="FJ9" s="6"/>
      <c r="FK9" s="6"/>
      <c r="FL9" s="6"/>
      <c r="FM9" s="6"/>
      <c r="FN9" s="6"/>
      <c r="FO9" s="6"/>
      <c r="FP9" s="4"/>
      <c r="FQ9" s="6"/>
      <c r="FR9" s="6"/>
      <c r="FS9" s="6"/>
      <c r="FT9" s="6"/>
      <c r="FU9" s="4"/>
      <c r="FV9" s="4"/>
      <c r="FW9" s="4"/>
      <c r="FX9" s="4"/>
      <c r="FY9" s="4"/>
      <c r="FZ9" s="4"/>
      <c r="GA9" s="5"/>
      <c r="GB9" s="5"/>
      <c r="GC9" s="4"/>
      <c r="GD9" s="4"/>
      <c r="GE9" s="4"/>
      <c r="GF9" s="4"/>
      <c r="GG9" s="5"/>
      <c r="GH9" s="5"/>
      <c r="GI9" s="4"/>
      <c r="GJ9" s="4"/>
      <c r="GK9" s="4"/>
      <c r="GL9" s="4"/>
      <c r="GM9" s="4"/>
      <c r="GN9" s="4"/>
      <c r="GO9" s="4"/>
      <c r="GP9" s="4"/>
      <c r="GQ9" s="7"/>
      <c r="GR9" s="4"/>
      <c r="GS9" s="4"/>
      <c r="GT9" s="7"/>
      <c r="GU9" s="4"/>
    </row>
    <row r="10" spans="1:203" x14ac:dyDescent="0.2">
      <c r="A10" s="18" t="s">
        <v>57</v>
      </c>
      <c r="B10" s="19" t="s">
        <v>58</v>
      </c>
      <c r="C10" s="57">
        <v>334</v>
      </c>
      <c r="D10" s="20">
        <v>104306</v>
      </c>
      <c r="E10" s="20">
        <v>104640</v>
      </c>
      <c r="F10" s="45">
        <v>0.75721832259931976</v>
      </c>
      <c r="G10" s="45">
        <v>0.63280881481391893</v>
      </c>
      <c r="H10" s="57">
        <v>56</v>
      </c>
      <c r="I10" s="20">
        <v>17270</v>
      </c>
      <c r="J10" s="20">
        <v>17326</v>
      </c>
      <c r="K10" s="45">
        <v>0.12537810261234533</v>
      </c>
      <c r="L10" s="45">
        <v>0.32238617122229873</v>
      </c>
      <c r="M10" s="57">
        <v>106</v>
      </c>
      <c r="N10" s="20">
        <v>12339</v>
      </c>
      <c r="O10" s="20">
        <v>12445</v>
      </c>
      <c r="P10" s="45">
        <v>9.0057167667703886E-2</v>
      </c>
      <c r="Q10" s="45">
        <v>0.62399719213798632</v>
      </c>
      <c r="R10" s="57">
        <v>138190</v>
      </c>
      <c r="S10" s="20">
        <v>165358</v>
      </c>
      <c r="T10" s="20">
        <v>53743</v>
      </c>
      <c r="U10" s="69">
        <v>19944</v>
      </c>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4"/>
      <c r="BA10" s="5"/>
      <c r="BB10" s="4"/>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4"/>
      <c r="CP10" s="4"/>
      <c r="CQ10" s="5"/>
      <c r="CR10" s="5"/>
      <c r="CS10" s="4"/>
      <c r="CT10" s="5"/>
      <c r="CU10" s="5"/>
      <c r="CV10" s="5"/>
      <c r="CW10" s="5"/>
      <c r="CX10" s="5"/>
      <c r="CY10" s="5"/>
      <c r="CZ10" s="5"/>
      <c r="DA10" s="5"/>
      <c r="DB10" s="5"/>
      <c r="DC10" s="5"/>
      <c r="DD10" s="5"/>
      <c r="DE10" s="5"/>
      <c r="DF10" s="5"/>
      <c r="DG10" s="5"/>
      <c r="DH10" s="5"/>
      <c r="DI10" s="5"/>
      <c r="DJ10" s="5"/>
      <c r="DK10" s="5"/>
      <c r="DL10" s="4"/>
      <c r="DM10" s="4"/>
      <c r="DN10" s="4"/>
      <c r="DO10" s="4"/>
      <c r="DP10" s="4"/>
      <c r="DQ10" s="4"/>
      <c r="DR10" s="4"/>
      <c r="DS10" s="4"/>
      <c r="DT10" s="4"/>
      <c r="DU10" s="4"/>
      <c r="DV10" s="5"/>
      <c r="DW10" s="5"/>
      <c r="DX10" s="5"/>
      <c r="DY10" s="5"/>
      <c r="DZ10" s="5"/>
      <c r="EA10" s="5"/>
      <c r="EB10" s="5"/>
      <c r="EC10" s="5"/>
      <c r="ED10" s="5"/>
      <c r="EE10" s="5"/>
      <c r="EF10" s="5"/>
      <c r="EG10" s="5"/>
      <c r="EH10" s="6"/>
      <c r="EI10" s="6"/>
      <c r="EJ10" s="6"/>
      <c r="EK10" s="6"/>
      <c r="EL10" s="6"/>
      <c r="EM10" s="4"/>
      <c r="EN10" s="6"/>
      <c r="EO10" s="6"/>
      <c r="EP10" s="6"/>
      <c r="EQ10" s="6"/>
      <c r="ER10" s="6"/>
      <c r="ES10" s="6"/>
      <c r="ET10" s="4"/>
      <c r="EU10" s="6"/>
      <c r="EV10" s="6"/>
      <c r="EW10" s="6"/>
      <c r="EX10" s="6"/>
      <c r="EY10" s="6"/>
      <c r="EZ10" s="6"/>
      <c r="FA10" s="6"/>
      <c r="FB10" s="6"/>
      <c r="FC10" s="6"/>
      <c r="FD10" s="6"/>
      <c r="FE10" s="6"/>
      <c r="FF10" s="6"/>
      <c r="FG10" s="4"/>
      <c r="FH10" s="6"/>
      <c r="FI10" s="6"/>
      <c r="FJ10" s="6"/>
      <c r="FK10" s="6"/>
      <c r="FL10" s="6"/>
      <c r="FM10" s="6"/>
      <c r="FN10" s="6"/>
      <c r="FO10" s="6"/>
      <c r="FP10" s="4"/>
      <c r="FQ10" s="6"/>
      <c r="FR10" s="6"/>
      <c r="FS10" s="6"/>
      <c r="FT10" s="6"/>
      <c r="FU10" s="4"/>
      <c r="FV10" s="4"/>
      <c r="FW10" s="4"/>
      <c r="FX10" s="4"/>
      <c r="FY10" s="4"/>
      <c r="FZ10" s="4"/>
      <c r="GA10" s="5"/>
      <c r="GB10" s="5"/>
      <c r="GC10" s="4"/>
      <c r="GD10" s="4"/>
      <c r="GE10" s="4"/>
      <c r="GF10" s="4"/>
      <c r="GG10" s="5"/>
      <c r="GH10" s="5"/>
      <c r="GI10" s="4"/>
      <c r="GJ10" s="4"/>
      <c r="GK10" s="4"/>
      <c r="GL10" s="4"/>
      <c r="GM10" s="6"/>
      <c r="GN10" s="4"/>
      <c r="GO10" s="5"/>
      <c r="GP10" s="4"/>
      <c r="GQ10" s="7"/>
      <c r="GR10" s="4"/>
      <c r="GS10" s="4"/>
      <c r="GT10" s="7"/>
      <c r="GU10" s="4"/>
    </row>
    <row r="11" spans="1:203" x14ac:dyDescent="0.2">
      <c r="A11" s="18" t="s">
        <v>59</v>
      </c>
      <c r="B11" s="19" t="s">
        <v>60</v>
      </c>
      <c r="C11" s="57">
        <v>5</v>
      </c>
      <c r="D11" s="20">
        <v>104306</v>
      </c>
      <c r="E11" s="20">
        <v>104311</v>
      </c>
      <c r="F11" s="45">
        <v>0.75752910333408374</v>
      </c>
      <c r="G11" s="45">
        <v>0.68808997658234106</v>
      </c>
      <c r="H11" s="57">
        <v>0</v>
      </c>
      <c r="I11" s="20">
        <v>17270</v>
      </c>
      <c r="J11" s="20">
        <v>17270</v>
      </c>
      <c r="K11" s="45">
        <v>0.12541848524680643</v>
      </c>
      <c r="L11" s="45">
        <v>0.36496196111580725</v>
      </c>
      <c r="M11" s="57">
        <v>0</v>
      </c>
      <c r="N11" s="20">
        <v>12339</v>
      </c>
      <c r="O11" s="20">
        <v>12339</v>
      </c>
      <c r="P11" s="45">
        <v>8.9608493888844509E-2</v>
      </c>
      <c r="Q11" s="45">
        <v>0.84461633239783696</v>
      </c>
      <c r="R11" s="57">
        <v>137699</v>
      </c>
      <c r="S11" s="20">
        <v>151595</v>
      </c>
      <c r="T11" s="20">
        <v>47320</v>
      </c>
      <c r="U11" s="69">
        <v>14609</v>
      </c>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4"/>
      <c r="BA11" s="5"/>
      <c r="BB11" s="4"/>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4"/>
      <c r="CP11" s="4"/>
      <c r="CQ11" s="5"/>
      <c r="CR11" s="5"/>
      <c r="CS11" s="4"/>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6"/>
      <c r="EI11" s="6"/>
      <c r="EJ11" s="6"/>
      <c r="EK11" s="6"/>
      <c r="EL11" s="6"/>
      <c r="EM11" s="4"/>
      <c r="EN11" s="6"/>
      <c r="EO11" s="6"/>
      <c r="EP11" s="6"/>
      <c r="EQ11" s="6"/>
      <c r="ER11" s="6"/>
      <c r="ES11" s="6"/>
      <c r="ET11" s="4"/>
      <c r="EU11" s="6"/>
      <c r="EV11" s="6"/>
      <c r="EW11" s="6"/>
      <c r="EX11" s="6"/>
      <c r="EY11" s="6"/>
      <c r="EZ11" s="6"/>
      <c r="FA11" s="6"/>
      <c r="FB11" s="6"/>
      <c r="FC11" s="6"/>
      <c r="FD11" s="6"/>
      <c r="FE11" s="6"/>
      <c r="FF11" s="6"/>
      <c r="FG11" s="4"/>
      <c r="FH11" s="6"/>
      <c r="FI11" s="6"/>
      <c r="FJ11" s="6"/>
      <c r="FK11" s="6"/>
      <c r="FL11" s="6"/>
      <c r="FM11" s="6"/>
      <c r="FN11" s="6"/>
      <c r="FO11" s="6"/>
      <c r="FP11" s="4"/>
      <c r="FQ11" s="6"/>
      <c r="FR11" s="6"/>
      <c r="FS11" s="6"/>
      <c r="FT11" s="6"/>
      <c r="FU11" s="4"/>
      <c r="FV11" s="4"/>
      <c r="FW11" s="4"/>
      <c r="FX11" s="4"/>
      <c r="FY11" s="4"/>
      <c r="FZ11" s="4"/>
      <c r="GA11" s="5"/>
      <c r="GB11" s="5"/>
      <c r="GC11" s="4"/>
      <c r="GD11" s="4"/>
      <c r="GE11" s="4"/>
      <c r="GF11" s="4"/>
      <c r="GG11" s="5"/>
      <c r="GH11" s="5"/>
      <c r="GI11" s="4"/>
      <c r="GJ11" s="4"/>
      <c r="GK11" s="4"/>
      <c r="GL11" s="4"/>
      <c r="GM11" s="4"/>
      <c r="GN11" s="4"/>
      <c r="GO11" s="5"/>
      <c r="GP11" s="4"/>
      <c r="GQ11" s="7"/>
      <c r="GR11" s="4"/>
      <c r="GS11" s="4"/>
      <c r="GT11" s="7"/>
      <c r="GU11" s="4"/>
    </row>
    <row r="12" spans="1:203" x14ac:dyDescent="0.2">
      <c r="A12" s="18" t="s">
        <v>61</v>
      </c>
      <c r="B12" s="19" t="s">
        <v>62</v>
      </c>
      <c r="C12" s="57">
        <v>275</v>
      </c>
      <c r="D12" s="20">
        <v>104306</v>
      </c>
      <c r="E12" s="20">
        <v>104581</v>
      </c>
      <c r="F12" s="45">
        <v>0.75758629432431457</v>
      </c>
      <c r="G12" s="45">
        <v>0.60103677565071467</v>
      </c>
      <c r="H12" s="57">
        <v>30</v>
      </c>
      <c r="I12" s="20">
        <v>17270</v>
      </c>
      <c r="J12" s="20">
        <v>17300</v>
      </c>
      <c r="K12" s="45">
        <v>0.12532145314933535</v>
      </c>
      <c r="L12" s="45">
        <v>0.38118321031177704</v>
      </c>
      <c r="M12" s="57">
        <v>45</v>
      </c>
      <c r="N12" s="20">
        <v>12339</v>
      </c>
      <c r="O12" s="20">
        <v>12384</v>
      </c>
      <c r="P12" s="45">
        <v>8.9709877213951975E-2</v>
      </c>
      <c r="Q12" s="45">
        <v>0.73031786282950995</v>
      </c>
      <c r="R12" s="57">
        <v>138045</v>
      </c>
      <c r="S12" s="20">
        <v>174001</v>
      </c>
      <c r="T12" s="20">
        <v>45385</v>
      </c>
      <c r="U12" s="69">
        <v>16957</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4"/>
      <c r="BA12" s="5"/>
      <c r="BB12" s="4"/>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4"/>
      <c r="CP12" s="4"/>
      <c r="CQ12" s="5"/>
      <c r="CR12" s="5"/>
      <c r="CS12" s="4"/>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4"/>
      <c r="DW12" s="4"/>
      <c r="DX12" s="4"/>
      <c r="DY12" s="4"/>
      <c r="DZ12" s="4"/>
      <c r="EA12" s="4"/>
      <c r="EB12" s="4"/>
      <c r="EC12" s="4"/>
      <c r="ED12" s="5"/>
      <c r="EE12" s="5"/>
      <c r="EF12" s="5"/>
      <c r="EG12" s="5"/>
      <c r="EH12" s="6"/>
      <c r="EI12" s="6"/>
      <c r="EJ12" s="6"/>
      <c r="EK12" s="6"/>
      <c r="EL12" s="6"/>
      <c r="EM12" s="4"/>
      <c r="EN12" s="6"/>
      <c r="EO12" s="6"/>
      <c r="EP12" s="6"/>
      <c r="EQ12" s="6"/>
      <c r="ER12" s="6"/>
      <c r="ES12" s="6"/>
      <c r="ET12" s="4"/>
      <c r="EU12" s="6"/>
      <c r="EV12" s="6"/>
      <c r="EW12" s="6"/>
      <c r="EX12" s="6"/>
      <c r="EY12" s="6"/>
      <c r="EZ12" s="6"/>
      <c r="FA12" s="6"/>
      <c r="FB12" s="6"/>
      <c r="FC12" s="6"/>
      <c r="FD12" s="6"/>
      <c r="FE12" s="6"/>
      <c r="FF12" s="6"/>
      <c r="FG12" s="4"/>
      <c r="FH12" s="6"/>
      <c r="FI12" s="6"/>
      <c r="FJ12" s="6"/>
      <c r="FK12" s="6"/>
      <c r="FL12" s="6"/>
      <c r="FM12" s="6"/>
      <c r="FN12" s="6"/>
      <c r="FO12" s="6"/>
      <c r="FP12" s="4"/>
      <c r="FQ12" s="6"/>
      <c r="FR12" s="6"/>
      <c r="FS12" s="6"/>
      <c r="FT12" s="6"/>
      <c r="FU12" s="4"/>
      <c r="FV12" s="4"/>
      <c r="FW12" s="4"/>
      <c r="FX12" s="4"/>
      <c r="FY12" s="4"/>
      <c r="FZ12" s="4"/>
      <c r="GA12" s="5"/>
      <c r="GB12" s="5"/>
      <c r="GC12" s="4"/>
      <c r="GD12" s="4"/>
      <c r="GE12" s="4"/>
      <c r="GF12" s="4"/>
      <c r="GG12" s="5"/>
      <c r="GH12" s="5"/>
      <c r="GI12" s="4"/>
      <c r="GJ12" s="4"/>
      <c r="GK12" s="4"/>
      <c r="GL12" s="4"/>
      <c r="GM12" s="4"/>
      <c r="GN12" s="4"/>
      <c r="GO12" s="4"/>
      <c r="GP12" s="4"/>
      <c r="GQ12" s="7"/>
      <c r="GR12" s="4"/>
      <c r="GS12" s="4"/>
      <c r="GT12" s="7"/>
      <c r="GU12" s="4"/>
    </row>
    <row r="13" spans="1:203" x14ac:dyDescent="0.2">
      <c r="A13" s="18" t="s">
        <v>63</v>
      </c>
      <c r="B13" s="19" t="s">
        <v>64</v>
      </c>
      <c r="C13" s="57">
        <v>0</v>
      </c>
      <c r="D13" s="20">
        <v>104306</v>
      </c>
      <c r="E13" s="20">
        <v>104306</v>
      </c>
      <c r="F13" s="45">
        <v>0.75752029863320114</v>
      </c>
      <c r="G13" s="45">
        <v>0.88153613414129117</v>
      </c>
      <c r="H13" s="57">
        <v>0</v>
      </c>
      <c r="I13" s="20">
        <v>17270</v>
      </c>
      <c r="J13" s="20">
        <v>17270</v>
      </c>
      <c r="K13" s="45">
        <v>0.12542303949336936</v>
      </c>
      <c r="L13" s="45">
        <v>0.67266495287060835</v>
      </c>
      <c r="M13" s="57">
        <v>0</v>
      </c>
      <c r="N13" s="20">
        <v>12339</v>
      </c>
      <c r="O13" s="20">
        <v>12339</v>
      </c>
      <c r="P13" s="45">
        <v>8.9611747788574669E-2</v>
      </c>
      <c r="Q13" s="45">
        <v>0.90495049504950498</v>
      </c>
      <c r="R13" s="57">
        <v>137694</v>
      </c>
      <c r="S13" s="20">
        <v>118323</v>
      </c>
      <c r="T13" s="20">
        <v>25674</v>
      </c>
      <c r="U13" s="69">
        <v>13635</v>
      </c>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4"/>
      <c r="BA13" s="5"/>
      <c r="BB13" s="4"/>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4"/>
      <c r="CP13" s="4"/>
      <c r="CQ13" s="5"/>
      <c r="CR13" s="5"/>
      <c r="CS13" s="4"/>
      <c r="CT13" s="5"/>
      <c r="CU13" s="5"/>
      <c r="CV13" s="5"/>
      <c r="CW13" s="5"/>
      <c r="CX13" s="5"/>
      <c r="CY13" s="5"/>
      <c r="CZ13" s="5"/>
      <c r="DA13" s="5"/>
      <c r="DB13" s="4"/>
      <c r="DC13" s="4"/>
      <c r="DD13" s="4"/>
      <c r="DE13" s="4"/>
      <c r="DF13" s="4"/>
      <c r="DG13" s="4"/>
      <c r="DH13" s="4"/>
      <c r="DI13" s="4"/>
      <c r="DJ13" s="4"/>
      <c r="DK13" s="4"/>
      <c r="DL13" s="4"/>
      <c r="DM13" s="4"/>
      <c r="DN13" s="4"/>
      <c r="DO13" s="4"/>
      <c r="DP13" s="4"/>
      <c r="DQ13" s="4"/>
      <c r="DR13" s="4"/>
      <c r="DS13" s="4"/>
      <c r="DT13" s="4"/>
      <c r="DU13" s="4"/>
      <c r="DV13" s="5"/>
      <c r="DW13" s="5"/>
      <c r="DX13" s="5"/>
      <c r="DY13" s="5"/>
      <c r="DZ13" s="5"/>
      <c r="EA13" s="5"/>
      <c r="EB13" s="5"/>
      <c r="EC13" s="5"/>
      <c r="ED13" s="5"/>
      <c r="EE13" s="5"/>
      <c r="EF13" s="5"/>
      <c r="EG13" s="5"/>
      <c r="EH13" s="6"/>
      <c r="EI13" s="6"/>
      <c r="EJ13" s="6"/>
      <c r="EK13" s="6"/>
      <c r="EL13" s="6"/>
      <c r="EM13" s="4"/>
      <c r="EN13" s="6"/>
      <c r="EO13" s="6"/>
      <c r="EP13" s="6"/>
      <c r="EQ13" s="6"/>
      <c r="ER13" s="6"/>
      <c r="ES13" s="6"/>
      <c r="ET13" s="4"/>
      <c r="EU13" s="6"/>
      <c r="EV13" s="6"/>
      <c r="EW13" s="6"/>
      <c r="EX13" s="6"/>
      <c r="EY13" s="6"/>
      <c r="EZ13" s="6"/>
      <c r="FA13" s="6"/>
      <c r="FB13" s="6"/>
      <c r="FC13" s="6"/>
      <c r="FD13" s="6"/>
      <c r="FE13" s="6"/>
      <c r="FF13" s="6"/>
      <c r="FG13" s="4"/>
      <c r="FH13" s="6"/>
      <c r="FI13" s="6"/>
      <c r="FJ13" s="6"/>
      <c r="FK13" s="6"/>
      <c r="FL13" s="6"/>
      <c r="FM13" s="6"/>
      <c r="FN13" s="6"/>
      <c r="FO13" s="6"/>
      <c r="FP13" s="4"/>
      <c r="FQ13" s="6"/>
      <c r="FR13" s="6"/>
      <c r="FS13" s="6"/>
      <c r="FT13" s="6"/>
      <c r="FU13" s="4"/>
      <c r="FV13" s="4"/>
      <c r="FW13" s="4"/>
      <c r="FX13" s="4"/>
      <c r="FY13" s="4"/>
      <c r="FZ13" s="4"/>
      <c r="GA13" s="5"/>
      <c r="GB13" s="5"/>
      <c r="GC13" s="4"/>
      <c r="GD13" s="4"/>
      <c r="GE13" s="4"/>
      <c r="GF13" s="4"/>
      <c r="GG13" s="5"/>
      <c r="GH13" s="5"/>
      <c r="GI13" s="4"/>
      <c r="GJ13" s="4"/>
      <c r="GK13" s="4"/>
      <c r="GL13" s="4"/>
      <c r="GM13" s="4"/>
      <c r="GN13" s="4"/>
      <c r="GO13" s="4"/>
      <c r="GP13" s="4"/>
      <c r="GQ13" s="7"/>
      <c r="GR13" s="4"/>
      <c r="GS13" s="4"/>
      <c r="GT13" s="7"/>
      <c r="GU13" s="4"/>
    </row>
    <row r="14" spans="1:203" x14ac:dyDescent="0.2">
      <c r="A14" s="18" t="s">
        <v>65</v>
      </c>
      <c r="B14" s="19" t="s">
        <v>66</v>
      </c>
      <c r="C14" s="57">
        <v>0</v>
      </c>
      <c r="D14" s="20">
        <v>104306</v>
      </c>
      <c r="E14" s="20">
        <v>104306</v>
      </c>
      <c r="F14" s="45">
        <v>0.75724532466023931</v>
      </c>
      <c r="G14" s="45">
        <v>0.83834462582081515</v>
      </c>
      <c r="H14" s="57">
        <v>42</v>
      </c>
      <c r="I14" s="20">
        <v>17270</v>
      </c>
      <c r="J14" s="20">
        <v>17312</v>
      </c>
      <c r="K14" s="45">
        <v>0.12568242536880009</v>
      </c>
      <c r="L14" s="45">
        <v>0.56237006237006237</v>
      </c>
      <c r="M14" s="57">
        <v>8</v>
      </c>
      <c r="N14" s="20">
        <v>12339</v>
      </c>
      <c r="O14" s="20">
        <v>12347</v>
      </c>
      <c r="P14" s="45">
        <v>8.9637298176327096E-2</v>
      </c>
      <c r="Q14" s="45">
        <v>0.87024245841556247</v>
      </c>
      <c r="R14" s="57">
        <v>137744</v>
      </c>
      <c r="S14" s="20">
        <v>124419</v>
      </c>
      <c r="T14" s="20">
        <v>30784</v>
      </c>
      <c r="U14" s="69">
        <v>14188</v>
      </c>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4"/>
      <c r="BA14" s="5"/>
      <c r="BB14" s="4"/>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4"/>
      <c r="CP14" s="4"/>
      <c r="CQ14" s="5"/>
      <c r="CR14" s="5"/>
      <c r="CS14" s="4"/>
      <c r="CT14" s="5"/>
      <c r="CU14" s="5"/>
      <c r="CV14" s="5"/>
      <c r="CW14" s="5"/>
      <c r="CX14" s="5"/>
      <c r="CY14" s="5"/>
      <c r="CZ14" s="5"/>
      <c r="DA14" s="5"/>
      <c r="DB14" s="5"/>
      <c r="DC14" s="5"/>
      <c r="DD14" s="5"/>
      <c r="DE14" s="5"/>
      <c r="DF14" s="5"/>
      <c r="DG14" s="5"/>
      <c r="DH14" s="5"/>
      <c r="DI14" s="5"/>
      <c r="DJ14" s="5"/>
      <c r="DK14" s="5"/>
      <c r="DL14" s="4"/>
      <c r="DM14" s="4"/>
      <c r="DN14" s="4"/>
      <c r="DO14" s="4"/>
      <c r="DP14" s="4"/>
      <c r="DQ14" s="4"/>
      <c r="DR14" s="4"/>
      <c r="DS14" s="4"/>
      <c r="DT14" s="4"/>
      <c r="DU14" s="4"/>
      <c r="DV14" s="5"/>
      <c r="DW14" s="5"/>
      <c r="DX14" s="5"/>
      <c r="DY14" s="5"/>
      <c r="DZ14" s="5"/>
      <c r="EA14" s="5"/>
      <c r="EB14" s="5"/>
      <c r="EC14" s="5"/>
      <c r="ED14" s="5"/>
      <c r="EE14" s="5"/>
      <c r="EF14" s="5"/>
      <c r="EG14" s="4"/>
      <c r="EH14" s="6"/>
      <c r="EI14" s="6"/>
      <c r="EJ14" s="6"/>
      <c r="EK14" s="6"/>
      <c r="EL14" s="6"/>
      <c r="EM14" s="4"/>
      <c r="EN14" s="6"/>
      <c r="EO14" s="6"/>
      <c r="EP14" s="6"/>
      <c r="EQ14" s="6"/>
      <c r="ER14" s="6"/>
      <c r="ES14" s="6"/>
      <c r="ET14" s="4"/>
      <c r="EU14" s="6"/>
      <c r="EV14" s="6"/>
      <c r="EW14" s="6"/>
      <c r="EX14" s="6"/>
      <c r="EY14" s="6"/>
      <c r="EZ14" s="6"/>
      <c r="FA14" s="6"/>
      <c r="FB14" s="6"/>
      <c r="FC14" s="6"/>
      <c r="FD14" s="6"/>
      <c r="FE14" s="6"/>
      <c r="FF14" s="6"/>
      <c r="FG14" s="4"/>
      <c r="FH14" s="6"/>
      <c r="FI14" s="6"/>
      <c r="FJ14" s="6"/>
      <c r="FK14" s="6"/>
      <c r="FL14" s="6"/>
      <c r="FM14" s="6"/>
      <c r="FN14" s="6"/>
      <c r="FO14" s="6"/>
      <c r="FP14" s="4"/>
      <c r="FQ14" s="6"/>
      <c r="FR14" s="6"/>
      <c r="FS14" s="6"/>
      <c r="FT14" s="6"/>
      <c r="FU14" s="4"/>
      <c r="FV14" s="4"/>
      <c r="FW14" s="4"/>
      <c r="FX14" s="4"/>
      <c r="FY14" s="4"/>
      <c r="FZ14" s="4"/>
      <c r="GA14" s="5"/>
      <c r="GB14" s="5"/>
      <c r="GC14" s="4"/>
      <c r="GD14" s="4"/>
      <c r="GE14" s="4"/>
      <c r="GF14" s="4"/>
      <c r="GG14" s="5"/>
      <c r="GH14" s="5"/>
      <c r="GI14" s="4"/>
      <c r="GJ14" s="4"/>
      <c r="GK14" s="4"/>
      <c r="GL14" s="4"/>
      <c r="GM14" s="6"/>
      <c r="GN14" s="4"/>
      <c r="GO14" s="5"/>
      <c r="GP14" s="4"/>
      <c r="GQ14" s="7"/>
      <c r="GR14" s="4"/>
      <c r="GS14" s="4"/>
      <c r="GT14" s="7"/>
      <c r="GU14" s="4"/>
    </row>
    <row r="15" spans="1:203" x14ac:dyDescent="0.2">
      <c r="A15" s="18" t="s">
        <v>67</v>
      </c>
      <c r="B15" s="19" t="s">
        <v>68</v>
      </c>
      <c r="C15" s="81">
        <v>0</v>
      </c>
      <c r="D15" s="20">
        <v>104306</v>
      </c>
      <c r="E15" s="20">
        <v>104306</v>
      </c>
      <c r="F15" s="45">
        <v>0.75752029863320114</v>
      </c>
      <c r="G15" s="45">
        <v>0.87712541415092748</v>
      </c>
      <c r="H15" s="81">
        <v>0</v>
      </c>
      <c r="I15" s="20">
        <v>17270</v>
      </c>
      <c r="J15" s="20">
        <v>17270</v>
      </c>
      <c r="K15" s="45">
        <v>0.12542303949336936</v>
      </c>
      <c r="L15" s="45">
        <v>0.67879883656945206</v>
      </c>
      <c r="M15" s="81">
        <v>0</v>
      </c>
      <c r="N15" s="20">
        <v>12339</v>
      </c>
      <c r="O15" s="20">
        <v>12339</v>
      </c>
      <c r="P15" s="45">
        <v>8.9611747788574669E-2</v>
      </c>
      <c r="Q15" s="45">
        <v>0.90941922169811318</v>
      </c>
      <c r="R15" s="57">
        <v>137694</v>
      </c>
      <c r="S15" s="20">
        <v>118918</v>
      </c>
      <c r="T15" s="20">
        <v>25442</v>
      </c>
      <c r="U15" s="69">
        <v>13568</v>
      </c>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4"/>
      <c r="BA15" s="5"/>
      <c r="BB15" s="4"/>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4"/>
      <c r="CP15" s="4"/>
      <c r="CQ15" s="5"/>
      <c r="CR15" s="5"/>
      <c r="CS15" s="5"/>
      <c r="CT15" s="5"/>
      <c r="CU15" s="5"/>
      <c r="CV15" s="5"/>
      <c r="CW15" s="5"/>
      <c r="CX15" s="5"/>
      <c r="CY15" s="5"/>
      <c r="CZ15" s="5"/>
      <c r="DA15" s="5"/>
      <c r="DB15" s="5"/>
      <c r="DC15" s="5"/>
      <c r="DD15" s="5"/>
      <c r="DE15" s="5"/>
      <c r="DF15" s="5"/>
      <c r="DG15" s="5"/>
      <c r="DH15" s="5"/>
      <c r="DI15" s="5"/>
      <c r="DJ15" s="5"/>
      <c r="DK15" s="5"/>
      <c r="DL15" s="4"/>
      <c r="DM15" s="4"/>
      <c r="DN15" s="4"/>
      <c r="DO15" s="4"/>
      <c r="DP15" s="4"/>
      <c r="DQ15" s="4"/>
      <c r="DR15" s="4"/>
      <c r="DS15" s="4"/>
      <c r="DT15" s="4"/>
      <c r="DU15" s="4"/>
      <c r="DV15" s="4"/>
      <c r="DW15" s="4"/>
      <c r="DX15" s="4"/>
      <c r="DY15" s="4"/>
      <c r="DZ15" s="4"/>
      <c r="EA15" s="4"/>
      <c r="EB15" s="4"/>
      <c r="EC15" s="4"/>
      <c r="ED15" s="5"/>
      <c r="EE15" s="5"/>
      <c r="EF15" s="5"/>
      <c r="EG15" s="4"/>
      <c r="EH15" s="6"/>
      <c r="EI15" s="6"/>
      <c r="EJ15" s="6"/>
      <c r="EK15" s="6"/>
      <c r="EL15" s="6"/>
      <c r="EM15" s="4"/>
      <c r="EN15" s="6"/>
      <c r="EO15" s="6"/>
      <c r="EP15" s="6"/>
      <c r="EQ15" s="6"/>
      <c r="ER15" s="6"/>
      <c r="ES15" s="6"/>
      <c r="ET15" s="4"/>
      <c r="EU15" s="6"/>
      <c r="EV15" s="6"/>
      <c r="EW15" s="6"/>
      <c r="EX15" s="6"/>
      <c r="EY15" s="6"/>
      <c r="EZ15" s="6"/>
      <c r="FA15" s="6"/>
      <c r="FB15" s="6"/>
      <c r="FC15" s="6"/>
      <c r="FD15" s="6"/>
      <c r="FE15" s="6"/>
      <c r="FF15" s="6"/>
      <c r="FG15" s="4"/>
      <c r="FH15" s="6"/>
      <c r="FI15" s="6"/>
      <c r="FJ15" s="6"/>
      <c r="FK15" s="6"/>
      <c r="FL15" s="6"/>
      <c r="FM15" s="6"/>
      <c r="FN15" s="6"/>
      <c r="FO15" s="6"/>
      <c r="FP15" s="4"/>
      <c r="FQ15" s="6"/>
      <c r="FR15" s="6"/>
      <c r="FS15" s="6"/>
      <c r="FT15" s="6"/>
      <c r="FU15" s="4"/>
      <c r="FV15" s="4"/>
      <c r="FW15" s="4"/>
      <c r="FX15" s="4"/>
      <c r="FY15" s="4"/>
      <c r="FZ15" s="4"/>
      <c r="GA15" s="5"/>
      <c r="GB15" s="5"/>
      <c r="GC15" s="4"/>
      <c r="GD15" s="4"/>
      <c r="GE15" s="4"/>
      <c r="GF15" s="4"/>
      <c r="GG15" s="5"/>
      <c r="GH15" s="5"/>
      <c r="GI15" s="4"/>
      <c r="GJ15" s="4"/>
      <c r="GK15" s="4"/>
      <c r="GL15" s="4"/>
      <c r="GM15" s="6"/>
      <c r="GN15" s="4"/>
      <c r="GO15" s="5"/>
      <c r="GP15" s="4"/>
      <c r="GQ15" s="7"/>
      <c r="GR15" s="4"/>
      <c r="GS15" s="4"/>
      <c r="GT15" s="7"/>
      <c r="GU15" s="4"/>
    </row>
    <row r="16" spans="1:203" x14ac:dyDescent="0.2">
      <c r="A16" s="18" t="s">
        <v>69</v>
      </c>
      <c r="B16" s="19" t="s">
        <v>68</v>
      </c>
      <c r="C16" s="57">
        <v>0</v>
      </c>
      <c r="D16" s="20">
        <v>104306</v>
      </c>
      <c r="E16" s="20">
        <v>104306</v>
      </c>
      <c r="F16" s="45">
        <v>0.75752029863320114</v>
      </c>
      <c r="G16" s="45">
        <v>0.82246631078449151</v>
      </c>
      <c r="H16" s="57">
        <v>0</v>
      </c>
      <c r="I16" s="20">
        <v>17270</v>
      </c>
      <c r="J16" s="20">
        <v>17270</v>
      </c>
      <c r="K16" s="45">
        <v>0.12542303949336936</v>
      </c>
      <c r="L16" s="45">
        <v>0.48578099068943209</v>
      </c>
      <c r="M16" s="57">
        <v>0</v>
      </c>
      <c r="N16" s="20">
        <v>12339</v>
      </c>
      <c r="O16" s="20">
        <v>12339</v>
      </c>
      <c r="P16" s="45">
        <v>8.9611747788574669E-2</v>
      </c>
      <c r="Q16" s="45">
        <v>0.80232784966512782</v>
      </c>
      <c r="R16" s="57">
        <v>137694</v>
      </c>
      <c r="S16" s="20">
        <v>126821</v>
      </c>
      <c r="T16" s="20">
        <v>35551</v>
      </c>
      <c r="U16" s="69">
        <v>15379</v>
      </c>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4"/>
      <c r="BA16" s="5"/>
      <c r="BB16" s="4"/>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4"/>
      <c r="CP16" s="4"/>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6"/>
      <c r="EI16" s="6"/>
      <c r="EJ16" s="6"/>
      <c r="EK16" s="6"/>
      <c r="EL16" s="6"/>
      <c r="EM16" s="4"/>
      <c r="EN16" s="6"/>
      <c r="EO16" s="6"/>
      <c r="EP16" s="6"/>
      <c r="EQ16" s="6"/>
      <c r="ER16" s="6"/>
      <c r="ES16" s="6"/>
      <c r="ET16" s="4"/>
      <c r="EU16" s="6"/>
      <c r="EV16" s="6"/>
      <c r="EW16" s="6"/>
      <c r="EX16" s="6"/>
      <c r="EY16" s="6"/>
      <c r="EZ16" s="6"/>
      <c r="FA16" s="6"/>
      <c r="FB16" s="6"/>
      <c r="FC16" s="6"/>
      <c r="FD16" s="6"/>
      <c r="FE16" s="6"/>
      <c r="FF16" s="6"/>
      <c r="FG16" s="4"/>
      <c r="FH16" s="6"/>
      <c r="FI16" s="6"/>
      <c r="FJ16" s="6"/>
      <c r="FK16" s="6"/>
      <c r="FL16" s="6"/>
      <c r="FM16" s="6"/>
      <c r="FN16" s="6"/>
      <c r="FO16" s="6"/>
      <c r="FP16" s="4"/>
      <c r="FQ16" s="6"/>
      <c r="FR16" s="6"/>
      <c r="FS16" s="6"/>
      <c r="FT16" s="6"/>
      <c r="FU16" s="4"/>
      <c r="FV16" s="4"/>
      <c r="FW16" s="4"/>
      <c r="FX16" s="4"/>
      <c r="FY16" s="4"/>
      <c r="FZ16" s="4"/>
      <c r="GA16" s="5"/>
      <c r="GB16" s="5"/>
      <c r="GC16" s="4"/>
      <c r="GD16" s="4"/>
      <c r="GE16" s="4"/>
      <c r="GF16" s="4"/>
      <c r="GG16" s="5"/>
      <c r="GH16" s="5"/>
      <c r="GI16" s="4"/>
      <c r="GJ16" s="4"/>
      <c r="GK16" s="4"/>
      <c r="GL16" s="4"/>
      <c r="GM16" s="6"/>
      <c r="GN16" s="4"/>
      <c r="GO16" s="4"/>
      <c r="GP16" s="4"/>
      <c r="GQ16" s="7"/>
      <c r="GR16" s="4"/>
      <c r="GS16" s="4"/>
      <c r="GT16" s="7"/>
      <c r="GU16" s="4"/>
    </row>
    <row r="17" spans="1:203" x14ac:dyDescent="0.2">
      <c r="A17" s="18" t="s">
        <v>70</v>
      </c>
      <c r="B17" s="19" t="s">
        <v>71</v>
      </c>
      <c r="C17" s="81">
        <v>0</v>
      </c>
      <c r="D17" s="20">
        <v>104306</v>
      </c>
      <c r="E17" s="20">
        <v>104306</v>
      </c>
      <c r="F17" s="45">
        <v>0.75752029863320114</v>
      </c>
      <c r="G17" s="45">
        <v>0.88911051442697009</v>
      </c>
      <c r="H17" s="81">
        <v>0</v>
      </c>
      <c r="I17" s="20">
        <v>17270</v>
      </c>
      <c r="J17" s="20">
        <v>17270</v>
      </c>
      <c r="K17" s="45">
        <v>0.12542303949336936</v>
      </c>
      <c r="L17" s="45">
        <v>0.69146380525304296</v>
      </c>
      <c r="M17" s="81">
        <v>0</v>
      </c>
      <c r="N17" s="20">
        <v>12339</v>
      </c>
      <c r="O17" s="20">
        <v>12339</v>
      </c>
      <c r="P17" s="45">
        <v>8.9611747788574669E-2</v>
      </c>
      <c r="Q17" s="45">
        <v>0.95495704666821457</v>
      </c>
      <c r="R17" s="57">
        <v>137694</v>
      </c>
      <c r="S17" s="20">
        <v>117315</v>
      </c>
      <c r="T17" s="20">
        <v>24976</v>
      </c>
      <c r="U17" s="69">
        <v>12921</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4"/>
      <c r="BA17" s="5"/>
      <c r="BB17" s="4"/>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4"/>
      <c r="CP17" s="4"/>
      <c r="CQ17" s="5"/>
      <c r="CR17" s="5"/>
      <c r="CS17" s="4"/>
      <c r="CT17" s="5"/>
      <c r="CU17" s="5"/>
      <c r="CV17" s="5"/>
      <c r="CW17" s="5"/>
      <c r="CX17" s="5"/>
      <c r="CY17" s="5"/>
      <c r="CZ17" s="5"/>
      <c r="DA17" s="5"/>
      <c r="DB17" s="5"/>
      <c r="DC17" s="5"/>
      <c r="DD17" s="5"/>
      <c r="DE17" s="5"/>
      <c r="DF17" s="5"/>
      <c r="DG17" s="5"/>
      <c r="DH17" s="5"/>
      <c r="DI17" s="5"/>
      <c r="DJ17" s="5"/>
      <c r="DK17" s="5"/>
      <c r="DL17" s="4"/>
      <c r="DM17" s="4"/>
      <c r="DN17" s="4"/>
      <c r="DO17" s="4"/>
      <c r="DP17" s="4"/>
      <c r="DQ17" s="4"/>
      <c r="DR17" s="4"/>
      <c r="DS17" s="4"/>
      <c r="DT17" s="4"/>
      <c r="DU17" s="4"/>
      <c r="DV17" s="5"/>
      <c r="DW17" s="5"/>
      <c r="DX17" s="5"/>
      <c r="DY17" s="5"/>
      <c r="DZ17" s="5"/>
      <c r="EA17" s="5"/>
      <c r="EB17" s="5"/>
      <c r="EC17" s="5"/>
      <c r="ED17" s="5"/>
      <c r="EE17" s="5"/>
      <c r="EF17" s="5"/>
      <c r="EG17" s="5"/>
      <c r="EH17" s="6"/>
      <c r="EI17" s="6"/>
      <c r="EJ17" s="6"/>
      <c r="EK17" s="6"/>
      <c r="EL17" s="6"/>
      <c r="EM17" s="4"/>
      <c r="EN17" s="6"/>
      <c r="EO17" s="6"/>
      <c r="EP17" s="6"/>
      <c r="EQ17" s="6"/>
      <c r="ER17" s="6"/>
      <c r="ES17" s="6"/>
      <c r="ET17" s="4"/>
      <c r="EU17" s="6"/>
      <c r="EV17" s="6"/>
      <c r="EW17" s="6"/>
      <c r="EX17" s="6"/>
      <c r="EY17" s="6"/>
      <c r="EZ17" s="6"/>
      <c r="FA17" s="6"/>
      <c r="FB17" s="6"/>
      <c r="FC17" s="6"/>
      <c r="FD17" s="6"/>
      <c r="FE17" s="6"/>
      <c r="FF17" s="6"/>
      <c r="FG17" s="4"/>
      <c r="FH17" s="6"/>
      <c r="FI17" s="6"/>
      <c r="FJ17" s="6"/>
      <c r="FK17" s="6"/>
      <c r="FL17" s="6"/>
      <c r="FM17" s="6"/>
      <c r="FN17" s="6"/>
      <c r="FO17" s="6"/>
      <c r="FP17" s="4"/>
      <c r="FQ17" s="6"/>
      <c r="FR17" s="6"/>
      <c r="FS17" s="6"/>
      <c r="FT17" s="6"/>
      <c r="FU17" s="4"/>
      <c r="FV17" s="4"/>
      <c r="FW17" s="4"/>
      <c r="FX17" s="4"/>
      <c r="FY17" s="4"/>
      <c r="FZ17" s="4"/>
      <c r="GA17" s="5"/>
      <c r="GB17" s="5"/>
      <c r="GC17" s="4"/>
      <c r="GD17" s="4"/>
      <c r="GE17" s="4"/>
      <c r="GF17" s="4"/>
      <c r="GG17" s="5"/>
      <c r="GH17" s="5"/>
      <c r="GI17" s="4"/>
      <c r="GJ17" s="4"/>
      <c r="GK17" s="4"/>
      <c r="GL17" s="4"/>
      <c r="GM17" s="4"/>
      <c r="GN17" s="4"/>
      <c r="GO17" s="4"/>
      <c r="GP17" s="4"/>
      <c r="GQ17" s="7"/>
      <c r="GR17" s="4"/>
      <c r="GS17" s="4"/>
      <c r="GT17" s="7"/>
      <c r="GU17" s="4"/>
    </row>
    <row r="18" spans="1:203" x14ac:dyDescent="0.2">
      <c r="A18" s="18" t="s">
        <v>72</v>
      </c>
      <c r="B18" s="19" t="s">
        <v>71</v>
      </c>
      <c r="C18" s="81">
        <v>0</v>
      </c>
      <c r="D18" s="20">
        <v>104306</v>
      </c>
      <c r="E18" s="20">
        <v>104306</v>
      </c>
      <c r="F18" s="45">
        <v>0.75752029863320114</v>
      </c>
      <c r="G18" s="45">
        <v>0.87076953901123666</v>
      </c>
      <c r="H18" s="81">
        <v>0</v>
      </c>
      <c r="I18" s="20">
        <v>17270</v>
      </c>
      <c r="J18" s="20">
        <v>17270</v>
      </c>
      <c r="K18" s="45">
        <v>0.12542303949336936</v>
      </c>
      <c r="L18" s="45">
        <v>0.70996916752312433</v>
      </c>
      <c r="M18" s="81">
        <v>0</v>
      </c>
      <c r="N18" s="20">
        <v>12339</v>
      </c>
      <c r="O18" s="20">
        <v>12339</v>
      </c>
      <c r="P18" s="45">
        <v>8.9611747788574669E-2</v>
      </c>
      <c r="Q18" s="45">
        <v>0.9147453480613833</v>
      </c>
      <c r="R18" s="57">
        <v>137694</v>
      </c>
      <c r="S18" s="20">
        <v>119786</v>
      </c>
      <c r="T18" s="20">
        <v>24325</v>
      </c>
      <c r="U18" s="69">
        <v>13489</v>
      </c>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4"/>
      <c r="BA18" s="5"/>
      <c r="BB18" s="4"/>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4"/>
      <c r="CP18" s="4"/>
      <c r="CQ18" s="5"/>
      <c r="CR18" s="5"/>
      <c r="CS18" s="4"/>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6"/>
      <c r="EI18" s="6"/>
      <c r="EJ18" s="6"/>
      <c r="EK18" s="6"/>
      <c r="EL18" s="6"/>
      <c r="EM18" s="4"/>
      <c r="EN18" s="6"/>
      <c r="EO18" s="6"/>
      <c r="EP18" s="6"/>
      <c r="EQ18" s="6"/>
      <c r="ER18" s="6"/>
      <c r="ES18" s="6"/>
      <c r="ET18" s="4"/>
      <c r="EU18" s="6"/>
      <c r="EV18" s="6"/>
      <c r="EW18" s="6"/>
      <c r="EX18" s="6"/>
      <c r="EY18" s="6"/>
      <c r="EZ18" s="6"/>
      <c r="FA18" s="6"/>
      <c r="FB18" s="6"/>
      <c r="FC18" s="6"/>
      <c r="FD18" s="6"/>
      <c r="FE18" s="6"/>
      <c r="FF18" s="6"/>
      <c r="FG18" s="4"/>
      <c r="FH18" s="6"/>
      <c r="FI18" s="6"/>
      <c r="FJ18" s="6"/>
      <c r="FK18" s="6"/>
      <c r="FL18" s="6"/>
      <c r="FM18" s="6"/>
      <c r="FN18" s="6"/>
      <c r="FO18" s="6"/>
      <c r="FP18" s="4"/>
      <c r="FQ18" s="6"/>
      <c r="FR18" s="6"/>
      <c r="FS18" s="6"/>
      <c r="FT18" s="6"/>
      <c r="FU18" s="4"/>
      <c r="FV18" s="4"/>
      <c r="FW18" s="4"/>
      <c r="FX18" s="4"/>
      <c r="FY18" s="4"/>
      <c r="FZ18" s="4"/>
      <c r="GA18" s="5"/>
      <c r="GB18" s="5"/>
      <c r="GC18" s="4"/>
      <c r="GD18" s="4"/>
      <c r="GE18" s="4"/>
      <c r="GF18" s="4"/>
      <c r="GG18" s="5"/>
      <c r="GH18" s="5"/>
      <c r="GI18" s="4"/>
      <c r="GJ18" s="4"/>
      <c r="GK18" s="4"/>
      <c r="GL18" s="4"/>
      <c r="GM18" s="6"/>
      <c r="GN18" s="4"/>
      <c r="GO18" s="5"/>
      <c r="GP18" s="4"/>
      <c r="GQ18" s="7"/>
      <c r="GR18" s="4"/>
      <c r="GS18" s="4"/>
      <c r="GT18" s="7"/>
      <c r="GU18" s="4"/>
    </row>
    <row r="19" spans="1:203" x14ac:dyDescent="0.2">
      <c r="A19" s="18" t="s">
        <v>73</v>
      </c>
      <c r="B19" s="19" t="s">
        <v>74</v>
      </c>
      <c r="C19" s="57">
        <v>19</v>
      </c>
      <c r="D19" s="20">
        <v>104306</v>
      </c>
      <c r="E19" s="20">
        <v>104325</v>
      </c>
      <c r="F19" s="45">
        <v>0.74370709382151035</v>
      </c>
      <c r="G19" s="45">
        <v>0.81740186476533727</v>
      </c>
      <c r="H19" s="57">
        <v>1</v>
      </c>
      <c r="I19" s="20">
        <v>17270</v>
      </c>
      <c r="J19" s="20">
        <v>17271</v>
      </c>
      <c r="K19" s="45">
        <v>0.12312068264932954</v>
      </c>
      <c r="L19" s="45">
        <v>0.57268386497778367</v>
      </c>
      <c r="M19" s="57">
        <v>1</v>
      </c>
      <c r="N19" s="20">
        <v>12339</v>
      </c>
      <c r="O19" s="20">
        <v>12340</v>
      </c>
      <c r="P19" s="45">
        <v>8.7968804579510534E-2</v>
      </c>
      <c r="Q19" s="45">
        <v>0.87375203568646886</v>
      </c>
      <c r="R19" s="57">
        <v>140277</v>
      </c>
      <c r="S19" s="20">
        <v>127630</v>
      </c>
      <c r="T19" s="20">
        <v>30158</v>
      </c>
      <c r="U19" s="69">
        <v>14123</v>
      </c>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4"/>
      <c r="BA19" s="5"/>
      <c r="BB19" s="4"/>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4"/>
      <c r="CP19" s="4"/>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6"/>
      <c r="EI19" s="6"/>
      <c r="EJ19" s="6"/>
      <c r="EK19" s="6"/>
      <c r="EL19" s="6"/>
      <c r="EM19" s="4"/>
      <c r="EN19" s="6"/>
      <c r="EO19" s="6"/>
      <c r="EP19" s="6"/>
      <c r="EQ19" s="6"/>
      <c r="ER19" s="6"/>
      <c r="ES19" s="6"/>
      <c r="ET19" s="4"/>
      <c r="EU19" s="6"/>
      <c r="EV19" s="6"/>
      <c r="EW19" s="6"/>
      <c r="EX19" s="6"/>
      <c r="EY19" s="6"/>
      <c r="EZ19" s="6"/>
      <c r="FA19" s="6"/>
      <c r="FB19" s="6"/>
      <c r="FC19" s="6"/>
      <c r="FD19" s="6"/>
      <c r="FE19" s="6"/>
      <c r="FF19" s="6"/>
      <c r="FG19" s="4"/>
      <c r="FH19" s="6"/>
      <c r="FI19" s="6"/>
      <c r="FJ19" s="6"/>
      <c r="FK19" s="6"/>
      <c r="FL19" s="6"/>
      <c r="FM19" s="6"/>
      <c r="FN19" s="6"/>
      <c r="FO19" s="6"/>
      <c r="FP19" s="4"/>
      <c r="FQ19" s="6"/>
      <c r="FR19" s="6"/>
      <c r="FS19" s="6"/>
      <c r="FT19" s="6"/>
      <c r="FU19" s="4"/>
      <c r="FV19" s="4"/>
      <c r="FW19" s="4"/>
      <c r="FX19" s="4"/>
      <c r="FY19" s="4"/>
      <c r="FZ19" s="4"/>
      <c r="GA19" s="5"/>
      <c r="GB19" s="5"/>
      <c r="GC19" s="4"/>
      <c r="GD19" s="4"/>
      <c r="GE19" s="4"/>
      <c r="GF19" s="4"/>
      <c r="GG19" s="5"/>
      <c r="GH19" s="5"/>
      <c r="GI19" s="4"/>
      <c r="GJ19" s="4"/>
      <c r="GK19" s="4"/>
      <c r="GL19" s="4"/>
      <c r="GM19" s="4"/>
      <c r="GN19" s="4"/>
      <c r="GO19" s="4"/>
      <c r="GP19" s="4"/>
      <c r="GQ19" s="7"/>
      <c r="GR19" s="4"/>
      <c r="GS19" s="4"/>
      <c r="GT19" s="7"/>
      <c r="GU19" s="4"/>
    </row>
    <row r="20" spans="1:203" x14ac:dyDescent="0.2">
      <c r="A20" s="18" t="s">
        <v>75</v>
      </c>
      <c r="B20" s="19" t="s">
        <v>76</v>
      </c>
      <c r="C20" s="57">
        <v>0</v>
      </c>
      <c r="D20" s="20">
        <v>104306</v>
      </c>
      <c r="E20" s="20">
        <v>104306</v>
      </c>
      <c r="F20" s="45">
        <v>0.75752029863320114</v>
      </c>
      <c r="G20" s="45">
        <v>0.80357156614253911</v>
      </c>
      <c r="H20" s="57">
        <v>0</v>
      </c>
      <c r="I20" s="20">
        <v>17270</v>
      </c>
      <c r="J20" s="20">
        <v>17270</v>
      </c>
      <c r="K20" s="45">
        <v>0.12542303949336936</v>
      </c>
      <c r="L20" s="45">
        <v>0.45298360655737707</v>
      </c>
      <c r="M20" s="57">
        <v>0</v>
      </c>
      <c r="N20" s="20">
        <v>12339</v>
      </c>
      <c r="O20" s="20">
        <v>12339</v>
      </c>
      <c r="P20" s="45">
        <v>8.9611747788574669E-2</v>
      </c>
      <c r="Q20" s="45">
        <v>0.77118750000000003</v>
      </c>
      <c r="R20" s="57">
        <v>137694</v>
      </c>
      <c r="S20" s="20">
        <v>129803</v>
      </c>
      <c r="T20" s="20">
        <v>38125</v>
      </c>
      <c r="U20" s="69">
        <v>16000</v>
      </c>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4"/>
      <c r="BA20" s="5"/>
      <c r="BB20" s="4"/>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4"/>
      <c r="CP20" s="4"/>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6"/>
      <c r="EI20" s="6"/>
      <c r="EJ20" s="6"/>
      <c r="EK20" s="6"/>
      <c r="EL20" s="6"/>
      <c r="EM20" s="4"/>
      <c r="EN20" s="6"/>
      <c r="EO20" s="6"/>
      <c r="EP20" s="6"/>
      <c r="EQ20" s="6"/>
      <c r="ER20" s="6"/>
      <c r="ES20" s="6"/>
      <c r="ET20" s="4"/>
      <c r="EU20" s="6"/>
      <c r="EV20" s="6"/>
      <c r="EW20" s="6"/>
      <c r="EX20" s="6"/>
      <c r="EY20" s="6"/>
      <c r="EZ20" s="6"/>
      <c r="FA20" s="6"/>
      <c r="FB20" s="6"/>
      <c r="FC20" s="6"/>
      <c r="FD20" s="6"/>
      <c r="FE20" s="6"/>
      <c r="FF20" s="6"/>
      <c r="FG20" s="4"/>
      <c r="FH20" s="6"/>
      <c r="FI20" s="6"/>
      <c r="FJ20" s="6"/>
      <c r="FK20" s="6"/>
      <c r="FL20" s="6"/>
      <c r="FM20" s="6"/>
      <c r="FN20" s="6"/>
      <c r="FO20" s="6"/>
      <c r="FP20" s="4"/>
      <c r="FQ20" s="6"/>
      <c r="FR20" s="6"/>
      <c r="FS20" s="6"/>
      <c r="FT20" s="6"/>
      <c r="FU20" s="4"/>
      <c r="FV20" s="4"/>
      <c r="FW20" s="4"/>
      <c r="FX20" s="4"/>
      <c r="FY20" s="4"/>
      <c r="FZ20" s="4"/>
      <c r="GA20" s="5"/>
      <c r="GB20" s="5"/>
      <c r="GC20" s="4"/>
      <c r="GD20" s="4"/>
      <c r="GE20" s="4"/>
      <c r="GF20" s="4"/>
      <c r="GG20" s="5"/>
      <c r="GH20" s="5"/>
      <c r="GI20" s="4"/>
      <c r="GJ20" s="4"/>
      <c r="GK20" s="4"/>
      <c r="GL20" s="4"/>
      <c r="GM20" s="6"/>
      <c r="GN20" s="4"/>
      <c r="GO20" s="4"/>
      <c r="GP20" s="4"/>
      <c r="GQ20" s="7"/>
      <c r="GR20" s="4"/>
      <c r="GS20" s="4"/>
      <c r="GT20" s="7"/>
      <c r="GU20" s="4"/>
    </row>
    <row r="21" spans="1:203" x14ac:dyDescent="0.2">
      <c r="A21" s="18" t="s">
        <v>77</v>
      </c>
      <c r="B21" s="19" t="s">
        <v>78</v>
      </c>
      <c r="C21" s="57">
        <v>3013</v>
      </c>
      <c r="D21" s="20">
        <v>104306</v>
      </c>
      <c r="E21" s="20">
        <v>107319</v>
      </c>
      <c r="F21" s="45">
        <v>0.76246332227377034</v>
      </c>
      <c r="G21" s="45">
        <v>0.55349885503269858</v>
      </c>
      <c r="H21" s="57">
        <v>0</v>
      </c>
      <c r="I21" s="20">
        <v>17270</v>
      </c>
      <c r="J21" s="20">
        <v>17270</v>
      </c>
      <c r="K21" s="45">
        <v>0.12269720716432332</v>
      </c>
      <c r="L21" s="45">
        <v>0.29829349177836118</v>
      </c>
      <c r="M21" s="57">
        <v>5</v>
      </c>
      <c r="N21" s="20">
        <v>12339</v>
      </c>
      <c r="O21" s="20">
        <v>12344</v>
      </c>
      <c r="P21" s="45">
        <v>8.7699729313051936E-2</v>
      </c>
      <c r="Q21" s="45">
        <v>0.54847596196569803</v>
      </c>
      <c r="R21" s="57">
        <v>140753</v>
      </c>
      <c r="S21" s="20">
        <v>193892</v>
      </c>
      <c r="T21" s="20">
        <v>57896</v>
      </c>
      <c r="U21" s="69">
        <v>22506</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4"/>
      <c r="BA21" s="5"/>
      <c r="BB21" s="4"/>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4"/>
      <c r="CP21" s="4"/>
      <c r="CQ21" s="5"/>
      <c r="CR21" s="5"/>
      <c r="CS21" s="4"/>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6"/>
      <c r="EI21" s="6"/>
      <c r="EJ21" s="6"/>
      <c r="EK21" s="6"/>
      <c r="EL21" s="6"/>
      <c r="EM21" s="4"/>
      <c r="EN21" s="6"/>
      <c r="EO21" s="6"/>
      <c r="EP21" s="6"/>
      <c r="EQ21" s="6"/>
      <c r="ER21" s="6"/>
      <c r="ES21" s="6"/>
      <c r="ET21" s="4"/>
      <c r="EU21" s="6"/>
      <c r="EV21" s="6"/>
      <c r="EW21" s="6"/>
      <c r="EX21" s="6"/>
      <c r="EY21" s="6"/>
      <c r="EZ21" s="6"/>
      <c r="FA21" s="6"/>
      <c r="FB21" s="6"/>
      <c r="FC21" s="6"/>
      <c r="FD21" s="6"/>
      <c r="FE21" s="6"/>
      <c r="FF21" s="6"/>
      <c r="FG21" s="4"/>
      <c r="FH21" s="6"/>
      <c r="FI21" s="6"/>
      <c r="FJ21" s="6"/>
      <c r="FK21" s="6"/>
      <c r="FL21" s="6"/>
      <c r="FM21" s="6"/>
      <c r="FN21" s="6"/>
      <c r="FO21" s="6"/>
      <c r="FP21" s="4"/>
      <c r="FQ21" s="6"/>
      <c r="FR21" s="6"/>
      <c r="FS21" s="6"/>
      <c r="FT21" s="6"/>
      <c r="FU21" s="4"/>
      <c r="FV21" s="4"/>
      <c r="FW21" s="4"/>
      <c r="FX21" s="4"/>
      <c r="FY21" s="4"/>
      <c r="FZ21" s="4"/>
      <c r="GA21" s="5"/>
      <c r="GB21" s="5"/>
      <c r="GC21" s="4"/>
      <c r="GD21" s="4"/>
      <c r="GE21" s="4"/>
      <c r="GF21" s="4"/>
      <c r="GG21" s="5"/>
      <c r="GH21" s="5"/>
      <c r="GI21" s="4"/>
      <c r="GJ21" s="4"/>
      <c r="GK21" s="4"/>
      <c r="GL21" s="4"/>
      <c r="GM21" s="6"/>
      <c r="GN21" s="4"/>
      <c r="GO21" s="5"/>
      <c r="GP21" s="4"/>
      <c r="GQ21" s="7"/>
      <c r="GR21" s="4"/>
      <c r="GS21" s="4"/>
      <c r="GT21" s="7"/>
      <c r="GU21" s="4"/>
    </row>
    <row r="22" spans="1:203" x14ac:dyDescent="0.2">
      <c r="A22" s="18" t="s">
        <v>79</v>
      </c>
      <c r="B22" s="19" t="s">
        <v>80</v>
      </c>
      <c r="C22" s="81">
        <v>0</v>
      </c>
      <c r="D22" s="20">
        <v>104306</v>
      </c>
      <c r="E22" s="20">
        <v>104306</v>
      </c>
      <c r="F22" s="45">
        <v>0.75752029863320114</v>
      </c>
      <c r="G22" s="45">
        <v>0.84272694955240279</v>
      </c>
      <c r="H22" s="81">
        <v>0</v>
      </c>
      <c r="I22" s="20">
        <v>17270</v>
      </c>
      <c r="J22" s="20">
        <v>17270</v>
      </c>
      <c r="K22" s="45">
        <v>0.12542303949336936</v>
      </c>
      <c r="L22" s="45">
        <v>0.70080753155054176</v>
      </c>
      <c r="M22" s="81">
        <v>0</v>
      </c>
      <c r="N22" s="20">
        <v>12339</v>
      </c>
      <c r="O22" s="20">
        <v>12339</v>
      </c>
      <c r="P22" s="45">
        <v>8.9611747788574669E-2</v>
      </c>
      <c r="Q22" s="45">
        <v>0.91352631968608866</v>
      </c>
      <c r="R22" s="57">
        <v>137694</v>
      </c>
      <c r="S22" s="20">
        <v>123772</v>
      </c>
      <c r="T22" s="20">
        <v>24643</v>
      </c>
      <c r="U22" s="69">
        <v>13507</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4"/>
      <c r="BA22" s="5"/>
      <c r="BB22" s="4"/>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4"/>
      <c r="CP22" s="4"/>
      <c r="CQ22" s="5"/>
      <c r="CR22" s="5"/>
      <c r="CS22" s="4"/>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4"/>
      <c r="DW22" s="4"/>
      <c r="DX22" s="4"/>
      <c r="DY22" s="4"/>
      <c r="DZ22" s="4"/>
      <c r="EA22" s="4"/>
      <c r="EB22" s="4"/>
      <c r="EC22" s="4"/>
      <c r="ED22" s="5"/>
      <c r="EE22" s="5"/>
      <c r="EF22" s="5"/>
      <c r="EG22" s="5"/>
      <c r="EH22" s="6"/>
      <c r="EI22" s="6"/>
      <c r="EJ22" s="6"/>
      <c r="EK22" s="6"/>
      <c r="EL22" s="6"/>
      <c r="EM22" s="4"/>
      <c r="EN22" s="6"/>
      <c r="EO22" s="6"/>
      <c r="EP22" s="6"/>
      <c r="EQ22" s="6"/>
      <c r="ER22" s="6"/>
      <c r="ES22" s="6"/>
      <c r="ET22" s="4"/>
      <c r="EU22" s="6"/>
      <c r="EV22" s="6"/>
      <c r="EW22" s="6"/>
      <c r="EX22" s="6"/>
      <c r="EY22" s="6"/>
      <c r="EZ22" s="6"/>
      <c r="FA22" s="6"/>
      <c r="FB22" s="6"/>
      <c r="FC22" s="6"/>
      <c r="FD22" s="6"/>
      <c r="FE22" s="6"/>
      <c r="FF22" s="6"/>
      <c r="FG22" s="4"/>
      <c r="FH22" s="6"/>
      <c r="FI22" s="6"/>
      <c r="FJ22" s="6"/>
      <c r="FK22" s="6"/>
      <c r="FL22" s="6"/>
      <c r="FM22" s="6"/>
      <c r="FN22" s="6"/>
      <c r="FO22" s="6"/>
      <c r="FP22" s="4"/>
      <c r="FQ22" s="6"/>
      <c r="FR22" s="6"/>
      <c r="FS22" s="6"/>
      <c r="FT22" s="6"/>
      <c r="FU22" s="4"/>
      <c r="FV22" s="4"/>
      <c r="FW22" s="4"/>
      <c r="FX22" s="4"/>
      <c r="FY22" s="4"/>
      <c r="FZ22" s="4"/>
      <c r="GA22" s="5"/>
      <c r="GB22" s="5"/>
      <c r="GC22" s="4"/>
      <c r="GD22" s="4"/>
      <c r="GE22" s="4"/>
      <c r="GF22" s="4"/>
      <c r="GG22" s="5"/>
      <c r="GH22" s="5"/>
      <c r="GI22" s="4"/>
      <c r="GJ22" s="4"/>
      <c r="GK22" s="4"/>
      <c r="GL22" s="4"/>
      <c r="GM22" s="4"/>
      <c r="GN22" s="4"/>
      <c r="GO22" s="4"/>
      <c r="GP22" s="4"/>
      <c r="GQ22" s="7"/>
      <c r="GR22" s="4"/>
      <c r="GS22" s="4"/>
      <c r="GT22" s="7"/>
      <c r="GU22" s="4"/>
    </row>
    <row r="23" spans="1:203" x14ac:dyDescent="0.2">
      <c r="A23" s="18" t="s">
        <v>81</v>
      </c>
      <c r="B23" s="19" t="s">
        <v>82</v>
      </c>
      <c r="C23" s="57">
        <v>98</v>
      </c>
      <c r="D23" s="20">
        <v>104306</v>
      </c>
      <c r="E23" s="20">
        <v>104404</v>
      </c>
      <c r="F23" s="45">
        <v>0.75738494573733384</v>
      </c>
      <c r="G23" s="45">
        <v>0.66183201267828839</v>
      </c>
      <c r="H23" s="57">
        <v>39</v>
      </c>
      <c r="I23" s="20">
        <v>17270</v>
      </c>
      <c r="J23" s="20">
        <v>17309</v>
      </c>
      <c r="K23" s="45">
        <v>0.12556584063606291</v>
      </c>
      <c r="L23" s="45">
        <v>0.46173340091231629</v>
      </c>
      <c r="M23" s="57">
        <v>17</v>
      </c>
      <c r="N23" s="20">
        <v>12339</v>
      </c>
      <c r="O23" s="20">
        <v>12356</v>
      </c>
      <c r="P23" s="45">
        <v>8.9634960246068138E-2</v>
      </c>
      <c r="Q23" s="45">
        <v>0.78770878490373586</v>
      </c>
      <c r="R23" s="57">
        <v>137848</v>
      </c>
      <c r="S23" s="20">
        <v>157750</v>
      </c>
      <c r="T23" s="20">
        <v>37487</v>
      </c>
      <c r="U23" s="69">
        <v>15686</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4"/>
      <c r="BA23" s="5"/>
      <c r="BB23" s="4"/>
      <c r="BC23" s="5"/>
      <c r="BD23" s="5"/>
      <c r="BE23" s="5"/>
      <c r="BF23" s="5"/>
      <c r="BG23" s="5"/>
      <c r="BH23" s="5"/>
      <c r="BI23" s="5"/>
      <c r="BJ23" s="5"/>
      <c r="BK23" s="5"/>
      <c r="BL23" s="5"/>
      <c r="BM23" s="5"/>
      <c r="BN23" s="5"/>
      <c r="BO23" s="5"/>
      <c r="BP23" s="5"/>
      <c r="BQ23" s="5"/>
      <c r="BR23" s="5"/>
      <c r="BS23" s="4"/>
      <c r="BT23" s="5"/>
      <c r="BU23" s="5"/>
      <c r="BV23" s="5"/>
      <c r="BW23" s="5"/>
      <c r="BX23" s="5"/>
      <c r="BY23" s="5"/>
      <c r="BZ23" s="5"/>
      <c r="CA23" s="5"/>
      <c r="CB23" s="5"/>
      <c r="CC23" s="5"/>
      <c r="CD23" s="5"/>
      <c r="CE23" s="5"/>
      <c r="CF23" s="5"/>
      <c r="CG23" s="5"/>
      <c r="CH23" s="5"/>
      <c r="CI23" s="5"/>
      <c r="CJ23" s="5"/>
      <c r="CK23" s="5"/>
      <c r="CL23" s="5"/>
      <c r="CM23" s="5"/>
      <c r="CN23" s="5"/>
      <c r="CO23" s="4"/>
      <c r="CP23" s="4"/>
      <c r="CQ23" s="5"/>
      <c r="CR23" s="5"/>
      <c r="CS23" s="4"/>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4"/>
      <c r="DW23" s="4"/>
      <c r="DX23" s="4"/>
      <c r="DY23" s="4"/>
      <c r="DZ23" s="4"/>
      <c r="EA23" s="4"/>
      <c r="EB23" s="4"/>
      <c r="EC23" s="4"/>
      <c r="ED23" s="5"/>
      <c r="EE23" s="5"/>
      <c r="EF23" s="5"/>
      <c r="EG23" s="5"/>
      <c r="EH23" s="6"/>
      <c r="EI23" s="6"/>
      <c r="EJ23" s="6"/>
      <c r="EK23" s="6"/>
      <c r="EL23" s="6"/>
      <c r="EM23" s="4"/>
      <c r="EN23" s="6"/>
      <c r="EO23" s="6"/>
      <c r="EP23" s="6"/>
      <c r="EQ23" s="6"/>
      <c r="ER23" s="6"/>
      <c r="ES23" s="6"/>
      <c r="ET23" s="4"/>
      <c r="EU23" s="6"/>
      <c r="EV23" s="6"/>
      <c r="EW23" s="6"/>
      <c r="EX23" s="6"/>
      <c r="EY23" s="6"/>
      <c r="EZ23" s="6"/>
      <c r="FA23" s="6"/>
      <c r="FB23" s="6"/>
      <c r="FC23" s="6"/>
      <c r="FD23" s="6"/>
      <c r="FE23" s="6"/>
      <c r="FF23" s="6"/>
      <c r="FG23" s="4"/>
      <c r="FH23" s="6"/>
      <c r="FI23" s="6"/>
      <c r="FJ23" s="6"/>
      <c r="FK23" s="6"/>
      <c r="FL23" s="6"/>
      <c r="FM23" s="6"/>
      <c r="FN23" s="6"/>
      <c r="FO23" s="6"/>
      <c r="FP23" s="4"/>
      <c r="FQ23" s="6"/>
      <c r="FR23" s="6"/>
      <c r="FS23" s="6"/>
      <c r="FT23" s="6"/>
      <c r="FU23" s="4"/>
      <c r="FV23" s="4"/>
      <c r="FW23" s="4"/>
      <c r="FX23" s="4"/>
      <c r="FY23" s="4"/>
      <c r="FZ23" s="4"/>
      <c r="GA23" s="5"/>
      <c r="GB23" s="5"/>
      <c r="GC23" s="4"/>
      <c r="GD23" s="4"/>
      <c r="GE23" s="4"/>
      <c r="GF23" s="4"/>
      <c r="GG23" s="5"/>
      <c r="GH23" s="5"/>
      <c r="GI23" s="4"/>
      <c r="GJ23" s="4"/>
      <c r="GK23" s="4"/>
      <c r="GL23" s="4"/>
      <c r="GM23" s="6"/>
      <c r="GN23" s="4"/>
      <c r="GO23" s="4"/>
      <c r="GP23" s="4"/>
      <c r="GQ23" s="7"/>
      <c r="GR23" s="4"/>
      <c r="GS23" s="4"/>
      <c r="GT23" s="7"/>
      <c r="GU23" s="4"/>
    </row>
    <row r="24" spans="1:203" x14ac:dyDescent="0.2">
      <c r="A24" s="18" t="s">
        <v>196</v>
      </c>
      <c r="B24" s="19" t="s">
        <v>84</v>
      </c>
      <c r="C24" s="57">
        <v>0</v>
      </c>
      <c r="D24" s="20">
        <v>104306</v>
      </c>
      <c r="E24" s="20">
        <v>104306</v>
      </c>
      <c r="F24" s="45">
        <v>0.75752029863320114</v>
      </c>
      <c r="G24" s="45">
        <v>0.70821564367191747</v>
      </c>
      <c r="H24" s="57">
        <v>0</v>
      </c>
      <c r="I24" s="20">
        <v>17270</v>
      </c>
      <c r="J24" s="20">
        <v>17270</v>
      </c>
      <c r="K24" s="45">
        <v>0.12542303949336936</v>
      </c>
      <c r="L24" s="45">
        <v>0.42233199647852881</v>
      </c>
      <c r="M24" s="57">
        <v>0</v>
      </c>
      <c r="N24" s="20">
        <v>12339</v>
      </c>
      <c r="O24" s="20">
        <v>12339</v>
      </c>
      <c r="P24" s="45">
        <v>8.9611747788574669E-2</v>
      </c>
      <c r="Q24" s="45">
        <v>0.85974080267558528</v>
      </c>
      <c r="R24" s="57">
        <v>137694</v>
      </c>
      <c r="S24" s="20">
        <v>147280</v>
      </c>
      <c r="T24" s="20">
        <v>40892</v>
      </c>
      <c r="U24" s="69">
        <v>14352</v>
      </c>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4"/>
      <c r="BA24" s="5"/>
      <c r="BB24" s="4"/>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4"/>
      <c r="CP24" s="4"/>
      <c r="CQ24" s="5"/>
      <c r="CR24" s="5"/>
      <c r="CS24" s="4"/>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6"/>
      <c r="EI24" s="6"/>
      <c r="EJ24" s="6"/>
      <c r="EK24" s="6"/>
      <c r="EL24" s="6"/>
      <c r="EM24" s="4"/>
      <c r="EN24" s="6"/>
      <c r="EO24" s="6"/>
      <c r="EP24" s="6"/>
      <c r="EQ24" s="6"/>
      <c r="ER24" s="6"/>
      <c r="ES24" s="6"/>
      <c r="ET24" s="4"/>
      <c r="EU24" s="6"/>
      <c r="EV24" s="6"/>
      <c r="EW24" s="6"/>
      <c r="EX24" s="6"/>
      <c r="EY24" s="6"/>
      <c r="EZ24" s="6"/>
      <c r="FA24" s="6"/>
      <c r="FB24" s="6"/>
      <c r="FC24" s="6"/>
      <c r="FD24" s="6"/>
      <c r="FE24" s="6"/>
      <c r="FF24" s="6"/>
      <c r="FG24" s="4"/>
      <c r="FH24" s="6"/>
      <c r="FI24" s="6"/>
      <c r="FJ24" s="6"/>
      <c r="FK24" s="6"/>
      <c r="FL24" s="6"/>
      <c r="FM24" s="6"/>
      <c r="FN24" s="6"/>
      <c r="FO24" s="6"/>
      <c r="FP24" s="4"/>
      <c r="FQ24" s="6"/>
      <c r="FR24" s="6"/>
      <c r="FS24" s="6"/>
      <c r="FT24" s="6"/>
      <c r="FU24" s="4"/>
      <c r="FV24" s="4"/>
      <c r="FW24" s="4"/>
      <c r="FX24" s="4"/>
      <c r="FY24" s="4"/>
      <c r="FZ24" s="4"/>
      <c r="GA24" s="5"/>
      <c r="GB24" s="5"/>
      <c r="GC24" s="4"/>
      <c r="GD24" s="4"/>
      <c r="GE24" s="4"/>
      <c r="GF24" s="4"/>
      <c r="GG24" s="5"/>
      <c r="GH24" s="5"/>
      <c r="GI24" s="4"/>
      <c r="GJ24" s="4"/>
      <c r="GK24" s="4"/>
      <c r="GL24" s="4"/>
      <c r="GM24" s="6"/>
      <c r="GN24" s="4"/>
      <c r="GO24" s="4"/>
      <c r="GP24" s="4"/>
      <c r="GQ24" s="7"/>
      <c r="GR24" s="4"/>
      <c r="GS24" s="4"/>
      <c r="GT24" s="7"/>
      <c r="GU24" s="4"/>
    </row>
    <row r="25" spans="1:203" x14ac:dyDescent="0.2">
      <c r="A25" s="18" t="s">
        <v>85</v>
      </c>
      <c r="B25" s="19" t="s">
        <v>86</v>
      </c>
      <c r="C25" s="57">
        <v>93</v>
      </c>
      <c r="D25" s="20">
        <v>104306</v>
      </c>
      <c r="E25" s="20">
        <v>104399</v>
      </c>
      <c r="F25" s="45">
        <v>0.75812413312322535</v>
      </c>
      <c r="G25" s="45">
        <v>0.83787991877944445</v>
      </c>
      <c r="H25" s="57">
        <v>44</v>
      </c>
      <c r="I25" s="20">
        <v>17270</v>
      </c>
      <c r="J25" s="20">
        <v>17314</v>
      </c>
      <c r="K25" s="45">
        <v>0.12573071811890463</v>
      </c>
      <c r="L25" s="45">
        <v>0.70040453074433662</v>
      </c>
      <c r="M25" s="57">
        <v>25</v>
      </c>
      <c r="N25" s="20">
        <v>12339</v>
      </c>
      <c r="O25" s="20">
        <v>12364</v>
      </c>
      <c r="P25" s="45">
        <v>8.9784833015024657E-2</v>
      </c>
      <c r="Q25" s="45">
        <v>0.91375360283792773</v>
      </c>
      <c r="R25" s="57">
        <v>137707</v>
      </c>
      <c r="S25" s="20">
        <v>124599</v>
      </c>
      <c r="T25" s="20">
        <v>24720</v>
      </c>
      <c r="U25" s="69">
        <v>13531</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4"/>
      <c r="BA25" s="5"/>
      <c r="BB25" s="4"/>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4"/>
      <c r="CP25" s="4"/>
      <c r="CQ25" s="5"/>
      <c r="CR25" s="5"/>
      <c r="CS25" s="5"/>
      <c r="CT25" s="5"/>
      <c r="CU25" s="4"/>
      <c r="CV25" s="5"/>
      <c r="CW25" s="5"/>
      <c r="CX25" s="5"/>
      <c r="CY25" s="5"/>
      <c r="CZ25" s="5"/>
      <c r="DA25" s="5"/>
      <c r="DB25" s="5"/>
      <c r="DC25" s="5"/>
      <c r="DD25" s="5"/>
      <c r="DE25" s="5"/>
      <c r="DF25" s="5"/>
      <c r="DG25" s="5"/>
      <c r="DH25" s="5"/>
      <c r="DI25" s="5"/>
      <c r="DJ25" s="5"/>
      <c r="DK25" s="5"/>
      <c r="DL25" s="4"/>
      <c r="DM25" s="4"/>
      <c r="DN25" s="4"/>
      <c r="DO25" s="4"/>
      <c r="DP25" s="4"/>
      <c r="DQ25" s="4"/>
      <c r="DR25" s="4"/>
      <c r="DS25" s="4"/>
      <c r="DT25" s="4"/>
      <c r="DU25" s="4"/>
      <c r="DV25" s="5"/>
      <c r="DW25" s="5"/>
      <c r="DX25" s="5"/>
      <c r="DY25" s="5"/>
      <c r="DZ25" s="5"/>
      <c r="EA25" s="5"/>
      <c r="EB25" s="5"/>
      <c r="EC25" s="5"/>
      <c r="ED25" s="5"/>
      <c r="EE25" s="5"/>
      <c r="EF25" s="5"/>
      <c r="EG25" s="4"/>
      <c r="EH25" s="6"/>
      <c r="EI25" s="6"/>
      <c r="EJ25" s="6"/>
      <c r="EK25" s="6"/>
      <c r="EL25" s="6"/>
      <c r="EM25" s="4"/>
      <c r="EN25" s="6"/>
      <c r="EO25" s="6"/>
      <c r="EP25" s="6"/>
      <c r="EQ25" s="6"/>
      <c r="ER25" s="6"/>
      <c r="ES25" s="6"/>
      <c r="ET25" s="4"/>
      <c r="EU25" s="6"/>
      <c r="EV25" s="6"/>
      <c r="EW25" s="6"/>
      <c r="EX25" s="6"/>
      <c r="EY25" s="6"/>
      <c r="EZ25" s="6"/>
      <c r="FA25" s="6"/>
      <c r="FB25" s="6"/>
      <c r="FC25" s="6"/>
      <c r="FD25" s="6"/>
      <c r="FE25" s="6"/>
      <c r="FF25" s="6"/>
      <c r="FG25" s="4"/>
      <c r="FH25" s="6"/>
      <c r="FI25" s="6"/>
      <c r="FJ25" s="6"/>
      <c r="FK25" s="6"/>
      <c r="FL25" s="6"/>
      <c r="FM25" s="6"/>
      <c r="FN25" s="6"/>
      <c r="FO25" s="6"/>
      <c r="FP25" s="4"/>
      <c r="FQ25" s="6"/>
      <c r="FR25" s="6"/>
      <c r="FS25" s="6"/>
      <c r="FT25" s="6"/>
      <c r="FU25" s="4"/>
      <c r="FV25" s="4"/>
      <c r="FW25" s="4"/>
      <c r="FX25" s="4"/>
      <c r="FY25" s="4"/>
      <c r="FZ25" s="4"/>
      <c r="GA25" s="5"/>
      <c r="GB25" s="5"/>
      <c r="GC25" s="4"/>
      <c r="GD25" s="4"/>
      <c r="GE25" s="4"/>
      <c r="GF25" s="4"/>
      <c r="GG25" s="5"/>
      <c r="GH25" s="5"/>
      <c r="GI25" s="4"/>
      <c r="GJ25" s="4"/>
      <c r="GK25" s="4"/>
      <c r="GL25" s="4"/>
      <c r="GM25" s="4"/>
      <c r="GN25" s="4"/>
      <c r="GO25" s="4"/>
      <c r="GP25" s="4"/>
      <c r="GQ25" s="7"/>
      <c r="GR25" s="4"/>
      <c r="GS25" s="4"/>
      <c r="GT25" s="7"/>
      <c r="GU25" s="4"/>
    </row>
    <row r="26" spans="1:203" x14ac:dyDescent="0.2">
      <c r="A26" s="18" t="s">
        <v>87</v>
      </c>
      <c r="B26" s="19" t="s">
        <v>88</v>
      </c>
      <c r="C26" s="57">
        <v>361</v>
      </c>
      <c r="D26" s="20">
        <v>104306</v>
      </c>
      <c r="E26" s="20">
        <v>104667</v>
      </c>
      <c r="F26" s="45">
        <v>0.75227478545862259</v>
      </c>
      <c r="G26" s="45">
        <v>0.55923509705547625</v>
      </c>
      <c r="H26" s="57">
        <v>14</v>
      </c>
      <c r="I26" s="20">
        <v>17270</v>
      </c>
      <c r="J26" s="20">
        <v>17284</v>
      </c>
      <c r="K26" s="45">
        <v>0.1242255667198528</v>
      </c>
      <c r="L26" s="45">
        <v>0.29268623101281899</v>
      </c>
      <c r="M26" s="57">
        <v>59</v>
      </c>
      <c r="N26" s="20">
        <v>12339</v>
      </c>
      <c r="O26" s="20">
        <v>12398</v>
      </c>
      <c r="P26" s="45">
        <v>8.9108341598746532E-2</v>
      </c>
      <c r="Q26" s="45">
        <v>0.74556497684767575</v>
      </c>
      <c r="R26" s="57">
        <v>139134</v>
      </c>
      <c r="S26" s="20">
        <v>187161</v>
      </c>
      <c r="T26" s="20">
        <v>59053</v>
      </c>
      <c r="U26" s="69">
        <v>16629</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4"/>
      <c r="BA26" s="5"/>
      <c r="BB26" s="4"/>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4"/>
      <c r="CP26" s="4"/>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4"/>
      <c r="DW26" s="4"/>
      <c r="DX26" s="4"/>
      <c r="DY26" s="4"/>
      <c r="DZ26" s="4"/>
      <c r="EA26" s="4"/>
      <c r="EB26" s="4"/>
      <c r="EC26" s="4"/>
      <c r="ED26" s="5"/>
      <c r="EE26" s="5"/>
      <c r="EF26" s="5"/>
      <c r="EG26" s="5"/>
      <c r="EH26" s="6"/>
      <c r="EI26" s="6"/>
      <c r="EJ26" s="6"/>
      <c r="EK26" s="6"/>
      <c r="EL26" s="6"/>
      <c r="EM26" s="4"/>
      <c r="EN26" s="6"/>
      <c r="EO26" s="6"/>
      <c r="EP26" s="6"/>
      <c r="EQ26" s="6"/>
      <c r="ER26" s="6"/>
      <c r="ES26" s="6"/>
      <c r="ET26" s="4"/>
      <c r="EU26" s="6"/>
      <c r="EV26" s="6"/>
      <c r="EW26" s="6"/>
      <c r="EX26" s="6"/>
      <c r="EY26" s="6"/>
      <c r="EZ26" s="6"/>
      <c r="FA26" s="6"/>
      <c r="FB26" s="6"/>
      <c r="FC26" s="6"/>
      <c r="FD26" s="6"/>
      <c r="FE26" s="6"/>
      <c r="FF26" s="6"/>
      <c r="FG26" s="4"/>
      <c r="FH26" s="6"/>
      <c r="FI26" s="6"/>
      <c r="FJ26" s="6"/>
      <c r="FK26" s="6"/>
      <c r="FL26" s="6"/>
      <c r="FM26" s="6"/>
      <c r="FN26" s="6"/>
      <c r="FO26" s="6"/>
      <c r="FP26" s="4"/>
      <c r="FQ26" s="6"/>
      <c r="FR26" s="6"/>
      <c r="FS26" s="6"/>
      <c r="FT26" s="6"/>
      <c r="FU26" s="4"/>
      <c r="FV26" s="4"/>
      <c r="FW26" s="4"/>
      <c r="FX26" s="4"/>
      <c r="FY26" s="4"/>
      <c r="FZ26" s="4"/>
      <c r="GA26" s="5"/>
      <c r="GB26" s="5"/>
      <c r="GC26" s="4"/>
      <c r="GD26" s="4"/>
      <c r="GE26" s="4"/>
      <c r="GF26" s="4"/>
      <c r="GG26" s="5"/>
      <c r="GH26" s="5"/>
      <c r="GI26" s="4"/>
      <c r="GJ26" s="4"/>
      <c r="GK26" s="4"/>
      <c r="GL26" s="4"/>
      <c r="GM26" s="6"/>
      <c r="GN26" s="4"/>
      <c r="GO26" s="4"/>
      <c r="GP26" s="4"/>
      <c r="GQ26" s="7"/>
      <c r="GR26" s="4"/>
      <c r="GS26" s="4"/>
      <c r="GT26" s="7"/>
      <c r="GU26" s="4"/>
    </row>
    <row r="27" spans="1:203" x14ac:dyDescent="0.2">
      <c r="A27" s="18" t="s">
        <v>89</v>
      </c>
      <c r="B27" s="19" t="s">
        <v>90</v>
      </c>
      <c r="C27" s="81">
        <v>0</v>
      </c>
      <c r="D27" s="20">
        <v>104306</v>
      </c>
      <c r="E27" s="20">
        <v>104306</v>
      </c>
      <c r="F27" s="45">
        <v>0.75752029863320114</v>
      </c>
      <c r="G27" s="45">
        <v>0.93112067272500043</v>
      </c>
      <c r="H27" s="81">
        <v>0</v>
      </c>
      <c r="I27" s="20">
        <v>17270</v>
      </c>
      <c r="J27" s="20">
        <v>17270</v>
      </c>
      <c r="K27" s="45">
        <v>0.12542303949336936</v>
      </c>
      <c r="L27" s="45">
        <v>0.76738502554987775</v>
      </c>
      <c r="M27" s="81">
        <v>0</v>
      </c>
      <c r="N27" s="20">
        <v>12339</v>
      </c>
      <c r="O27" s="20">
        <v>12339</v>
      </c>
      <c r="P27" s="45">
        <v>8.9611747788574669E-2</v>
      </c>
      <c r="Q27" s="45">
        <v>0.94857011070110697</v>
      </c>
      <c r="R27" s="57">
        <v>137694</v>
      </c>
      <c r="S27" s="20">
        <v>112022</v>
      </c>
      <c r="T27" s="20">
        <v>22505</v>
      </c>
      <c r="U27" s="69">
        <v>13008</v>
      </c>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4"/>
      <c r="BA27" s="5"/>
      <c r="BB27" s="4"/>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4"/>
      <c r="CP27" s="4"/>
      <c r="CQ27" s="5"/>
      <c r="CR27" s="5"/>
      <c r="CS27" s="4"/>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6"/>
      <c r="EI27" s="6"/>
      <c r="EJ27" s="6"/>
      <c r="EK27" s="6"/>
      <c r="EL27" s="6"/>
      <c r="EM27" s="4"/>
      <c r="EN27" s="6"/>
      <c r="EO27" s="6"/>
      <c r="EP27" s="6"/>
      <c r="EQ27" s="6"/>
      <c r="ER27" s="6"/>
      <c r="ES27" s="6"/>
      <c r="ET27" s="4"/>
      <c r="EU27" s="6"/>
      <c r="EV27" s="6"/>
      <c r="EW27" s="6"/>
      <c r="EX27" s="6"/>
      <c r="EY27" s="6"/>
      <c r="EZ27" s="6"/>
      <c r="FA27" s="6"/>
      <c r="FB27" s="6"/>
      <c r="FC27" s="6"/>
      <c r="FD27" s="6"/>
      <c r="FE27" s="6"/>
      <c r="FF27" s="6"/>
      <c r="FG27" s="4"/>
      <c r="FH27" s="6"/>
      <c r="FI27" s="6"/>
      <c r="FJ27" s="6"/>
      <c r="FK27" s="6"/>
      <c r="FL27" s="6"/>
      <c r="FM27" s="6"/>
      <c r="FN27" s="6"/>
      <c r="FO27" s="6"/>
      <c r="FP27" s="4"/>
      <c r="FQ27" s="6"/>
      <c r="FR27" s="6"/>
      <c r="FS27" s="6"/>
      <c r="FT27" s="6"/>
      <c r="FU27" s="4"/>
      <c r="FV27" s="4"/>
      <c r="FW27" s="4"/>
      <c r="FX27" s="4"/>
      <c r="FY27" s="4"/>
      <c r="FZ27" s="4"/>
      <c r="GA27" s="5"/>
      <c r="GB27" s="5"/>
      <c r="GC27" s="4"/>
      <c r="GD27" s="4"/>
      <c r="GE27" s="4"/>
      <c r="GF27" s="4"/>
      <c r="GG27" s="5"/>
      <c r="GH27" s="5"/>
      <c r="GI27" s="4"/>
      <c r="GJ27" s="4"/>
      <c r="GK27" s="4"/>
      <c r="GL27" s="4"/>
      <c r="GM27" s="4"/>
      <c r="GN27" s="4"/>
      <c r="GO27" s="5"/>
      <c r="GP27" s="4"/>
      <c r="GQ27" s="7"/>
      <c r="GR27" s="4"/>
      <c r="GS27" s="4"/>
      <c r="GT27" s="7"/>
      <c r="GU27" s="4"/>
    </row>
    <row r="28" spans="1:203" x14ac:dyDescent="0.2">
      <c r="A28" s="18" t="s">
        <v>91</v>
      </c>
      <c r="B28" s="19" t="s">
        <v>90</v>
      </c>
      <c r="C28" s="57">
        <v>210</v>
      </c>
      <c r="D28" s="20">
        <v>104306</v>
      </c>
      <c r="E28" s="20">
        <v>104516</v>
      </c>
      <c r="F28" s="45">
        <v>0.75689063337340501</v>
      </c>
      <c r="G28" s="45">
        <v>0.58082191780821912</v>
      </c>
      <c r="H28" s="57">
        <v>58</v>
      </c>
      <c r="I28" s="20">
        <v>17270</v>
      </c>
      <c r="J28" s="20">
        <v>17328</v>
      </c>
      <c r="K28" s="45">
        <v>0.12548701533826745</v>
      </c>
      <c r="L28" s="45">
        <v>0.35778736759513535</v>
      </c>
      <c r="M28" s="57">
        <v>124</v>
      </c>
      <c r="N28" s="20">
        <v>12339</v>
      </c>
      <c r="O28" s="20">
        <v>12463</v>
      </c>
      <c r="P28" s="45">
        <v>9.0255348116391229E-2</v>
      </c>
      <c r="Q28" s="45">
        <v>0.7593833780160858</v>
      </c>
      <c r="R28" s="57">
        <v>138086</v>
      </c>
      <c r="S28" s="20">
        <v>179945</v>
      </c>
      <c r="T28" s="20">
        <v>48431</v>
      </c>
      <c r="U28" s="69">
        <v>16412</v>
      </c>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4"/>
      <c r="BA28" s="5"/>
      <c r="BB28" s="4"/>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4"/>
      <c r="CP28" s="4"/>
      <c r="CQ28" s="5"/>
      <c r="CR28" s="5"/>
      <c r="CS28" s="5"/>
      <c r="CT28" s="5"/>
      <c r="CU28" s="5"/>
      <c r="CV28" s="5"/>
      <c r="CW28" s="5"/>
      <c r="CX28" s="5"/>
      <c r="CY28" s="5"/>
      <c r="CZ28" s="5"/>
      <c r="DA28" s="5"/>
      <c r="DB28" s="5"/>
      <c r="DC28" s="5"/>
      <c r="DD28" s="5"/>
      <c r="DE28" s="5"/>
      <c r="DF28" s="5"/>
      <c r="DG28" s="5"/>
      <c r="DH28" s="5"/>
      <c r="DI28" s="5"/>
      <c r="DJ28" s="5"/>
      <c r="DK28" s="5"/>
      <c r="DL28" s="4"/>
      <c r="DM28" s="4"/>
      <c r="DN28" s="4"/>
      <c r="DO28" s="4"/>
      <c r="DP28" s="4"/>
      <c r="DQ28" s="4"/>
      <c r="DR28" s="4"/>
      <c r="DS28" s="4"/>
      <c r="DT28" s="4"/>
      <c r="DU28" s="4"/>
      <c r="DV28" s="5"/>
      <c r="DW28" s="5"/>
      <c r="DX28" s="5"/>
      <c r="DY28" s="5"/>
      <c r="DZ28" s="5"/>
      <c r="EA28" s="5"/>
      <c r="EB28" s="5"/>
      <c r="EC28" s="5"/>
      <c r="ED28" s="5"/>
      <c r="EE28" s="5"/>
      <c r="EF28" s="5"/>
      <c r="EG28" s="5"/>
      <c r="EH28" s="6"/>
      <c r="EI28" s="6"/>
      <c r="EJ28" s="6"/>
      <c r="EK28" s="6"/>
      <c r="EL28" s="6"/>
      <c r="EM28" s="4"/>
      <c r="EN28" s="6"/>
      <c r="EO28" s="6"/>
      <c r="EP28" s="6"/>
      <c r="EQ28" s="6"/>
      <c r="ER28" s="6"/>
      <c r="ES28" s="6"/>
      <c r="ET28" s="4"/>
      <c r="EU28" s="6"/>
      <c r="EV28" s="6"/>
      <c r="EW28" s="6"/>
      <c r="EX28" s="6"/>
      <c r="EY28" s="6"/>
      <c r="EZ28" s="6"/>
      <c r="FA28" s="6"/>
      <c r="FB28" s="6"/>
      <c r="FC28" s="6"/>
      <c r="FD28" s="6"/>
      <c r="FE28" s="6"/>
      <c r="FF28" s="6"/>
      <c r="FG28" s="4"/>
      <c r="FH28" s="6"/>
      <c r="FI28" s="6"/>
      <c r="FJ28" s="6"/>
      <c r="FK28" s="6"/>
      <c r="FL28" s="6"/>
      <c r="FM28" s="6"/>
      <c r="FN28" s="6"/>
      <c r="FO28" s="6"/>
      <c r="FP28" s="4"/>
      <c r="FQ28" s="6"/>
      <c r="FR28" s="6"/>
      <c r="FS28" s="6"/>
      <c r="FT28" s="6"/>
      <c r="FU28" s="4"/>
      <c r="FV28" s="4"/>
      <c r="FW28" s="4"/>
      <c r="FX28" s="4"/>
      <c r="FY28" s="4"/>
      <c r="FZ28" s="4"/>
      <c r="GA28" s="5"/>
      <c r="GB28" s="5"/>
      <c r="GC28" s="4"/>
      <c r="GD28" s="4"/>
      <c r="GE28" s="4"/>
      <c r="GF28" s="4"/>
      <c r="GG28" s="5"/>
      <c r="GH28" s="5"/>
      <c r="GI28" s="4"/>
      <c r="GJ28" s="4"/>
      <c r="GK28" s="4"/>
      <c r="GL28" s="4"/>
      <c r="GM28" s="6"/>
      <c r="GN28" s="4"/>
      <c r="GO28" s="5"/>
      <c r="GP28" s="4"/>
      <c r="GQ28" s="7"/>
      <c r="GR28" s="4"/>
      <c r="GS28" s="4"/>
      <c r="GT28" s="7"/>
      <c r="GU28" s="4"/>
    </row>
    <row r="29" spans="1:203" x14ac:dyDescent="0.2">
      <c r="A29" s="18" t="s">
        <v>92</v>
      </c>
      <c r="B29" s="19" t="s">
        <v>90</v>
      </c>
      <c r="C29" s="57">
        <v>0</v>
      </c>
      <c r="D29" s="20">
        <v>104306</v>
      </c>
      <c r="E29" s="20">
        <v>104306</v>
      </c>
      <c r="F29" s="45">
        <v>0.75752029863320114</v>
      </c>
      <c r="G29" s="45">
        <v>0.95177523701763833</v>
      </c>
      <c r="H29" s="57">
        <v>0</v>
      </c>
      <c r="I29" s="20">
        <v>17270</v>
      </c>
      <c r="J29" s="20">
        <v>17270</v>
      </c>
      <c r="K29" s="45">
        <v>0.12542303949336936</v>
      </c>
      <c r="L29" s="45">
        <v>0.82663220371434043</v>
      </c>
      <c r="M29" s="57">
        <v>0</v>
      </c>
      <c r="N29" s="20">
        <v>12339</v>
      </c>
      <c r="O29" s="20">
        <v>12339</v>
      </c>
      <c r="P29" s="45">
        <v>8.9611747788574669E-2</v>
      </c>
      <c r="Q29" s="45">
        <v>0.96791653592720428</v>
      </c>
      <c r="R29" s="57">
        <v>137694</v>
      </c>
      <c r="S29" s="20">
        <v>109591</v>
      </c>
      <c r="T29" s="20">
        <v>20892</v>
      </c>
      <c r="U29" s="69">
        <v>12748</v>
      </c>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4"/>
      <c r="BA29" s="5"/>
      <c r="BB29" s="4"/>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4"/>
      <c r="CP29" s="4"/>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4"/>
      <c r="DW29" s="4"/>
      <c r="DX29" s="4"/>
      <c r="DY29" s="4"/>
      <c r="DZ29" s="4"/>
      <c r="EA29" s="4"/>
      <c r="EB29" s="4"/>
      <c r="EC29" s="4"/>
      <c r="ED29" s="5"/>
      <c r="EE29" s="5"/>
      <c r="EF29" s="5"/>
      <c r="EG29" s="5"/>
      <c r="EH29" s="6"/>
      <c r="EI29" s="6"/>
      <c r="EJ29" s="6"/>
      <c r="EK29" s="6"/>
      <c r="EL29" s="6"/>
      <c r="EM29" s="4"/>
      <c r="EN29" s="6"/>
      <c r="EO29" s="6"/>
      <c r="EP29" s="6"/>
      <c r="EQ29" s="6"/>
      <c r="ER29" s="6"/>
      <c r="ES29" s="6"/>
      <c r="ET29" s="4"/>
      <c r="EU29" s="6"/>
      <c r="EV29" s="6"/>
      <c r="EW29" s="6"/>
      <c r="EX29" s="6"/>
      <c r="EY29" s="6"/>
      <c r="EZ29" s="6"/>
      <c r="FA29" s="6"/>
      <c r="FB29" s="6"/>
      <c r="FC29" s="6"/>
      <c r="FD29" s="6"/>
      <c r="FE29" s="6"/>
      <c r="FF29" s="6"/>
      <c r="FG29" s="4"/>
      <c r="FH29" s="6"/>
      <c r="FI29" s="6"/>
      <c r="FJ29" s="6"/>
      <c r="FK29" s="6"/>
      <c r="FL29" s="6"/>
      <c r="FM29" s="6"/>
      <c r="FN29" s="6"/>
      <c r="FO29" s="6"/>
      <c r="FP29" s="4"/>
      <c r="FQ29" s="6"/>
      <c r="FR29" s="6"/>
      <c r="FS29" s="6"/>
      <c r="FT29" s="6"/>
      <c r="FU29" s="4"/>
      <c r="FV29" s="4"/>
      <c r="FW29" s="4"/>
      <c r="FX29" s="4"/>
      <c r="FY29" s="4"/>
      <c r="FZ29" s="4"/>
      <c r="GA29" s="5"/>
      <c r="GB29" s="5"/>
      <c r="GC29" s="4"/>
      <c r="GD29" s="4"/>
      <c r="GE29" s="4"/>
      <c r="GF29" s="4"/>
      <c r="GG29" s="5"/>
      <c r="GH29" s="5"/>
      <c r="GI29" s="4"/>
      <c r="GJ29" s="4"/>
      <c r="GK29" s="4"/>
      <c r="GL29" s="4"/>
      <c r="GM29" s="4"/>
      <c r="GN29" s="4"/>
      <c r="GO29" s="4"/>
      <c r="GP29" s="4"/>
      <c r="GQ29" s="7"/>
      <c r="GR29" s="4"/>
      <c r="GS29" s="4"/>
      <c r="GT29" s="7"/>
      <c r="GU29" s="4"/>
    </row>
    <row r="30" spans="1:203" x14ac:dyDescent="0.2">
      <c r="A30" s="18" t="s">
        <v>93</v>
      </c>
      <c r="B30" s="19" t="s">
        <v>94</v>
      </c>
      <c r="C30" s="57">
        <v>0</v>
      </c>
      <c r="D30" s="20">
        <v>104306</v>
      </c>
      <c r="E30" s="20">
        <v>104306</v>
      </c>
      <c r="F30" s="45">
        <v>0.75752029863320114</v>
      </c>
      <c r="G30" s="45">
        <v>0.54261041460750148</v>
      </c>
      <c r="H30" s="57">
        <v>0</v>
      </c>
      <c r="I30" s="20">
        <v>17270</v>
      </c>
      <c r="J30" s="20">
        <v>17270</v>
      </c>
      <c r="K30" s="45">
        <v>0.12542303949336936</v>
      </c>
      <c r="L30" s="45">
        <v>0.38204583665162373</v>
      </c>
      <c r="M30" s="57">
        <v>0</v>
      </c>
      <c r="N30" s="20">
        <v>12339</v>
      </c>
      <c r="O30" s="20">
        <v>12339</v>
      </c>
      <c r="P30" s="45">
        <v>8.9611747788574669E-2</v>
      </c>
      <c r="Q30" s="45">
        <v>0.7488620501304849</v>
      </c>
      <c r="R30" s="57">
        <v>137694</v>
      </c>
      <c r="S30" s="20">
        <v>192230</v>
      </c>
      <c r="T30" s="20">
        <v>45204</v>
      </c>
      <c r="U30" s="69">
        <v>16477</v>
      </c>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4"/>
      <c r="BA30" s="5"/>
      <c r="BB30" s="4"/>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4"/>
      <c r="CP30" s="4"/>
      <c r="CQ30" s="5"/>
      <c r="CR30" s="5"/>
      <c r="CS30" s="4"/>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4"/>
      <c r="EH30" s="6"/>
      <c r="EI30" s="6"/>
      <c r="EJ30" s="6"/>
      <c r="EK30" s="6"/>
      <c r="EL30" s="6"/>
      <c r="EM30" s="4"/>
      <c r="EN30" s="6"/>
      <c r="EO30" s="6"/>
      <c r="EP30" s="6"/>
      <c r="EQ30" s="6"/>
      <c r="ER30" s="6"/>
      <c r="ES30" s="6"/>
      <c r="ET30" s="4"/>
      <c r="EU30" s="6"/>
      <c r="EV30" s="6"/>
      <c r="EW30" s="6"/>
      <c r="EX30" s="6"/>
      <c r="EY30" s="6"/>
      <c r="EZ30" s="6"/>
      <c r="FA30" s="6"/>
      <c r="FB30" s="6"/>
      <c r="FC30" s="6"/>
      <c r="FD30" s="6"/>
      <c r="FE30" s="6"/>
      <c r="FF30" s="6"/>
      <c r="FG30" s="4"/>
      <c r="FH30" s="6"/>
      <c r="FI30" s="6"/>
      <c r="FJ30" s="6"/>
      <c r="FK30" s="6"/>
      <c r="FL30" s="6"/>
      <c r="FM30" s="6"/>
      <c r="FN30" s="6"/>
      <c r="FO30" s="6"/>
      <c r="FP30" s="4"/>
      <c r="FQ30" s="6"/>
      <c r="FR30" s="6"/>
      <c r="FS30" s="6"/>
      <c r="FT30" s="6"/>
      <c r="FU30" s="4"/>
      <c r="FV30" s="4"/>
      <c r="FW30" s="4"/>
      <c r="FX30" s="4"/>
      <c r="FY30" s="4"/>
      <c r="FZ30" s="4"/>
      <c r="GA30" s="5"/>
      <c r="GB30" s="5"/>
      <c r="GC30" s="4"/>
      <c r="GD30" s="4"/>
      <c r="GE30" s="4"/>
      <c r="GF30" s="4"/>
      <c r="GG30" s="5"/>
      <c r="GH30" s="5"/>
      <c r="GI30" s="4"/>
      <c r="GJ30" s="4"/>
      <c r="GK30" s="4"/>
      <c r="GL30" s="4"/>
      <c r="GM30" s="6"/>
      <c r="GN30" s="4"/>
      <c r="GO30" s="5"/>
      <c r="GP30" s="4"/>
      <c r="GQ30" s="7"/>
      <c r="GR30" s="4"/>
      <c r="GS30" s="4"/>
      <c r="GT30" s="7"/>
      <c r="GU30" s="4"/>
    </row>
    <row r="31" spans="1:203" x14ac:dyDescent="0.2">
      <c r="A31" s="18" t="s">
        <v>95</v>
      </c>
      <c r="B31" s="19" t="s">
        <v>96</v>
      </c>
      <c r="C31" s="57">
        <v>0</v>
      </c>
      <c r="D31" s="20">
        <v>104306</v>
      </c>
      <c r="E31" s="20">
        <v>104306</v>
      </c>
      <c r="F31" s="45">
        <v>0.75752029863320114</v>
      </c>
      <c r="G31" s="45">
        <v>0.73252196386058299</v>
      </c>
      <c r="H31" s="57">
        <v>0</v>
      </c>
      <c r="I31" s="20">
        <v>17270</v>
      </c>
      <c r="J31" s="20">
        <v>17270</v>
      </c>
      <c r="K31" s="45">
        <v>0.12542303949336936</v>
      </c>
      <c r="L31" s="45">
        <v>0.5513872481721529</v>
      </c>
      <c r="M31" s="57">
        <v>0</v>
      </c>
      <c r="N31" s="20">
        <v>12339</v>
      </c>
      <c r="O31" s="20">
        <v>12339</v>
      </c>
      <c r="P31" s="45">
        <v>8.9611747788574669E-2</v>
      </c>
      <c r="Q31" s="45">
        <v>0.80253658536585371</v>
      </c>
      <c r="R31" s="57">
        <v>137694</v>
      </c>
      <c r="S31" s="20">
        <v>142393</v>
      </c>
      <c r="T31" s="20">
        <v>31321</v>
      </c>
      <c r="U31" s="69">
        <v>15375</v>
      </c>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4"/>
      <c r="BA31" s="5"/>
      <c r="BB31" s="4"/>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4"/>
      <c r="CP31" s="4"/>
      <c r="CQ31" s="5"/>
      <c r="CR31" s="5"/>
      <c r="CS31" s="4"/>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4"/>
      <c r="DW31" s="4"/>
      <c r="DX31" s="4"/>
      <c r="DY31" s="4"/>
      <c r="DZ31" s="4"/>
      <c r="EA31" s="4"/>
      <c r="EB31" s="4"/>
      <c r="EC31" s="4"/>
      <c r="ED31" s="5"/>
      <c r="EE31" s="5"/>
      <c r="EF31" s="5"/>
      <c r="EG31" s="4"/>
      <c r="EH31" s="6"/>
      <c r="EI31" s="6"/>
      <c r="EJ31" s="6"/>
      <c r="EK31" s="6"/>
      <c r="EL31" s="6"/>
      <c r="EM31" s="4"/>
      <c r="EN31" s="6"/>
      <c r="EO31" s="6"/>
      <c r="EP31" s="6"/>
      <c r="EQ31" s="6"/>
      <c r="ER31" s="6"/>
      <c r="ES31" s="6"/>
      <c r="ET31" s="4"/>
      <c r="EU31" s="6"/>
      <c r="EV31" s="6"/>
      <c r="EW31" s="6"/>
      <c r="EX31" s="6"/>
      <c r="EY31" s="6"/>
      <c r="EZ31" s="6"/>
      <c r="FA31" s="6"/>
      <c r="FB31" s="6"/>
      <c r="FC31" s="6"/>
      <c r="FD31" s="6"/>
      <c r="FE31" s="6"/>
      <c r="FF31" s="6"/>
      <c r="FG31" s="4"/>
      <c r="FH31" s="6"/>
      <c r="FI31" s="6"/>
      <c r="FJ31" s="6"/>
      <c r="FK31" s="6"/>
      <c r="FL31" s="6"/>
      <c r="FM31" s="6"/>
      <c r="FN31" s="6"/>
      <c r="FO31" s="6"/>
      <c r="FP31" s="4"/>
      <c r="FQ31" s="6"/>
      <c r="FR31" s="6"/>
      <c r="FS31" s="6"/>
      <c r="FT31" s="6"/>
      <c r="FU31" s="4"/>
      <c r="FV31" s="4"/>
      <c r="FW31" s="4"/>
      <c r="FX31" s="4"/>
      <c r="FY31" s="4"/>
      <c r="FZ31" s="4"/>
      <c r="GA31" s="5"/>
      <c r="GB31" s="5"/>
      <c r="GC31" s="4"/>
      <c r="GD31" s="4"/>
      <c r="GE31" s="4"/>
      <c r="GF31" s="4"/>
      <c r="GG31" s="5"/>
      <c r="GH31" s="5"/>
      <c r="GI31" s="4"/>
      <c r="GJ31" s="4"/>
      <c r="GK31" s="4"/>
      <c r="GL31" s="4"/>
      <c r="GM31" s="6"/>
      <c r="GN31" s="4"/>
      <c r="GO31" s="4"/>
      <c r="GP31" s="4"/>
      <c r="GQ31" s="7"/>
      <c r="GR31" s="4"/>
      <c r="GS31" s="4"/>
      <c r="GT31" s="7"/>
      <c r="GU31" s="4"/>
    </row>
    <row r="32" spans="1:203" x14ac:dyDescent="0.2">
      <c r="A32" s="18" t="s">
        <v>97</v>
      </c>
      <c r="B32" s="19" t="s">
        <v>98</v>
      </c>
      <c r="C32" s="81">
        <v>0</v>
      </c>
      <c r="D32" s="20">
        <v>104306</v>
      </c>
      <c r="E32" s="20">
        <v>104306</v>
      </c>
      <c r="F32" s="45">
        <v>0.75752029863320114</v>
      </c>
      <c r="G32" s="45">
        <v>0.92706555745164965</v>
      </c>
      <c r="H32" s="81">
        <v>0</v>
      </c>
      <c r="I32" s="20">
        <v>17270</v>
      </c>
      <c r="J32" s="20">
        <v>17270</v>
      </c>
      <c r="K32" s="45">
        <v>0.12542303949336936</v>
      </c>
      <c r="L32" s="45">
        <v>0.77492596248766044</v>
      </c>
      <c r="M32" s="81">
        <v>0</v>
      </c>
      <c r="N32" s="20">
        <v>12339</v>
      </c>
      <c r="O32" s="20">
        <v>12339</v>
      </c>
      <c r="P32" s="45">
        <v>8.9611747788574669E-2</v>
      </c>
      <c r="Q32" s="45">
        <v>0.94457628416137185</v>
      </c>
      <c r="R32" s="57">
        <v>137694</v>
      </c>
      <c r="S32" s="20">
        <v>112512</v>
      </c>
      <c r="T32" s="20">
        <v>22286</v>
      </c>
      <c r="U32" s="69">
        <v>13063</v>
      </c>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4"/>
      <c r="BA32" s="5"/>
      <c r="BB32" s="4"/>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4"/>
      <c r="CP32" s="4"/>
      <c r="CQ32" s="5"/>
      <c r="CR32" s="5"/>
      <c r="CS32" s="4"/>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4"/>
      <c r="DW32" s="4"/>
      <c r="DX32" s="4"/>
      <c r="DY32" s="4"/>
      <c r="DZ32" s="4"/>
      <c r="EA32" s="4"/>
      <c r="EB32" s="4"/>
      <c r="EC32" s="4"/>
      <c r="ED32" s="5"/>
      <c r="EE32" s="5"/>
      <c r="EF32" s="5"/>
      <c r="EG32" s="5"/>
      <c r="EH32" s="6"/>
      <c r="EI32" s="6"/>
      <c r="EJ32" s="6"/>
      <c r="EK32" s="6"/>
      <c r="EL32" s="6"/>
      <c r="EM32" s="4"/>
      <c r="EN32" s="6"/>
      <c r="EO32" s="6"/>
      <c r="EP32" s="6"/>
      <c r="EQ32" s="6"/>
      <c r="ER32" s="6"/>
      <c r="ES32" s="6"/>
      <c r="ET32" s="4"/>
      <c r="EU32" s="6"/>
      <c r="EV32" s="6"/>
      <c r="EW32" s="6"/>
      <c r="EX32" s="6"/>
      <c r="EY32" s="6"/>
      <c r="EZ32" s="6"/>
      <c r="FA32" s="6"/>
      <c r="FB32" s="6"/>
      <c r="FC32" s="6"/>
      <c r="FD32" s="6"/>
      <c r="FE32" s="6"/>
      <c r="FF32" s="6"/>
      <c r="FG32" s="4"/>
      <c r="FH32" s="6"/>
      <c r="FI32" s="6"/>
      <c r="FJ32" s="6"/>
      <c r="FK32" s="6"/>
      <c r="FL32" s="6"/>
      <c r="FM32" s="6"/>
      <c r="FN32" s="6"/>
      <c r="FO32" s="6"/>
      <c r="FP32" s="4"/>
      <c r="FQ32" s="6"/>
      <c r="FR32" s="6"/>
      <c r="FS32" s="6"/>
      <c r="FT32" s="6"/>
      <c r="FU32" s="4"/>
      <c r="FV32" s="4"/>
      <c r="FW32" s="4"/>
      <c r="FX32" s="4"/>
      <c r="FY32" s="4"/>
      <c r="FZ32" s="4"/>
      <c r="GA32" s="5"/>
      <c r="GB32" s="5"/>
      <c r="GC32" s="4"/>
      <c r="GD32" s="4"/>
      <c r="GE32" s="4"/>
      <c r="GF32" s="4"/>
      <c r="GG32" s="5"/>
      <c r="GH32" s="5"/>
      <c r="GI32" s="4"/>
      <c r="GJ32" s="4"/>
      <c r="GK32" s="4"/>
      <c r="GL32" s="4"/>
      <c r="GM32" s="4"/>
      <c r="GN32" s="4"/>
      <c r="GO32" s="4"/>
      <c r="GP32" s="4"/>
      <c r="GQ32" s="7"/>
      <c r="GR32" s="4"/>
      <c r="GS32" s="4"/>
      <c r="GT32" s="7"/>
      <c r="GU32" s="4"/>
    </row>
    <row r="33" spans="1:203" x14ac:dyDescent="0.2">
      <c r="A33" s="18" t="s">
        <v>99</v>
      </c>
      <c r="B33" s="19" t="s">
        <v>100</v>
      </c>
      <c r="C33" s="57">
        <v>0</v>
      </c>
      <c r="D33" s="20">
        <v>104306</v>
      </c>
      <c r="E33" s="20">
        <v>104306</v>
      </c>
      <c r="F33" s="45">
        <v>0.75752029863320114</v>
      </c>
      <c r="G33" s="45">
        <v>0.63906333286361106</v>
      </c>
      <c r="H33" s="57">
        <v>0</v>
      </c>
      <c r="I33" s="20">
        <v>17270</v>
      </c>
      <c r="J33" s="20">
        <v>17270</v>
      </c>
      <c r="K33" s="45">
        <v>0.12542303949336936</v>
      </c>
      <c r="L33" s="45">
        <v>0.37197380890841736</v>
      </c>
      <c r="M33" s="57">
        <v>0</v>
      </c>
      <c r="N33" s="20">
        <v>12339</v>
      </c>
      <c r="O33" s="20">
        <v>12339</v>
      </c>
      <c r="P33" s="45">
        <v>8.9611747788574669E-2</v>
      </c>
      <c r="Q33" s="45">
        <v>0.56595725162829102</v>
      </c>
      <c r="R33" s="57">
        <v>137694</v>
      </c>
      <c r="S33" s="20">
        <v>163217</v>
      </c>
      <c r="T33" s="20">
        <v>46428</v>
      </c>
      <c r="U33" s="69">
        <v>21802</v>
      </c>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4"/>
      <c r="BA33" s="5"/>
      <c r="BB33" s="4"/>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4"/>
      <c r="CP33" s="4"/>
      <c r="CQ33" s="5"/>
      <c r="CR33" s="5"/>
      <c r="CS33" s="4"/>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4"/>
      <c r="DW33" s="4"/>
      <c r="DX33" s="4"/>
      <c r="DY33" s="4"/>
      <c r="DZ33" s="4"/>
      <c r="EA33" s="4"/>
      <c r="EB33" s="4"/>
      <c r="EC33" s="4"/>
      <c r="ED33" s="5"/>
      <c r="EE33" s="5"/>
      <c r="EF33" s="5"/>
      <c r="EG33" s="5"/>
      <c r="EH33" s="6"/>
      <c r="EI33" s="6"/>
      <c r="EJ33" s="6"/>
      <c r="EK33" s="6"/>
      <c r="EL33" s="6"/>
      <c r="EM33" s="4"/>
      <c r="EN33" s="6"/>
      <c r="EO33" s="6"/>
      <c r="EP33" s="6"/>
      <c r="EQ33" s="6"/>
      <c r="ER33" s="6"/>
      <c r="ES33" s="6"/>
      <c r="ET33" s="4"/>
      <c r="EU33" s="6"/>
      <c r="EV33" s="6"/>
      <c r="EW33" s="6"/>
      <c r="EX33" s="6"/>
      <c r="EY33" s="6"/>
      <c r="EZ33" s="6"/>
      <c r="FA33" s="6"/>
      <c r="FB33" s="6"/>
      <c r="FC33" s="6"/>
      <c r="FD33" s="6"/>
      <c r="FE33" s="6"/>
      <c r="FF33" s="6"/>
      <c r="FG33" s="4"/>
      <c r="FH33" s="6"/>
      <c r="FI33" s="6"/>
      <c r="FJ33" s="6"/>
      <c r="FK33" s="6"/>
      <c r="FL33" s="6"/>
      <c r="FM33" s="6"/>
      <c r="FN33" s="6"/>
      <c r="FO33" s="6"/>
      <c r="FP33" s="4"/>
      <c r="FQ33" s="6"/>
      <c r="FR33" s="6"/>
      <c r="FS33" s="6"/>
      <c r="FT33" s="6"/>
      <c r="FU33" s="4"/>
      <c r="FV33" s="4"/>
      <c r="FW33" s="4"/>
      <c r="FX33" s="4"/>
      <c r="FY33" s="4"/>
      <c r="FZ33" s="4"/>
      <c r="GA33" s="5"/>
      <c r="GB33" s="5"/>
      <c r="GC33" s="4"/>
      <c r="GD33" s="4"/>
      <c r="GE33" s="4"/>
      <c r="GF33" s="4"/>
      <c r="GG33" s="5"/>
      <c r="GH33" s="5"/>
      <c r="GI33" s="4"/>
      <c r="GJ33" s="4"/>
      <c r="GK33" s="4"/>
      <c r="GL33" s="4"/>
      <c r="GM33" s="4"/>
      <c r="GN33" s="4"/>
      <c r="GO33" s="5"/>
      <c r="GP33" s="4"/>
      <c r="GQ33" s="7"/>
      <c r="GR33" s="4"/>
      <c r="GS33" s="4"/>
      <c r="GT33" s="7"/>
      <c r="GU33" s="4"/>
    </row>
    <row r="34" spans="1:203" x14ac:dyDescent="0.2">
      <c r="A34" s="18" t="s">
        <v>101</v>
      </c>
      <c r="B34" s="19" t="s">
        <v>102</v>
      </c>
      <c r="C34" s="57">
        <v>0</v>
      </c>
      <c r="D34" s="20">
        <v>104306</v>
      </c>
      <c r="E34" s="20">
        <v>104306</v>
      </c>
      <c r="F34" s="45">
        <v>0.75752029863320114</v>
      </c>
      <c r="G34" s="45">
        <v>0.7564435419537312</v>
      </c>
      <c r="H34" s="57">
        <v>0</v>
      </c>
      <c r="I34" s="20">
        <v>17270</v>
      </c>
      <c r="J34" s="20">
        <v>17270</v>
      </c>
      <c r="K34" s="45">
        <v>0.12542303949336936</v>
      </c>
      <c r="L34" s="45">
        <v>0.42038898760984394</v>
      </c>
      <c r="M34" s="57">
        <v>0</v>
      </c>
      <c r="N34" s="20">
        <v>12339</v>
      </c>
      <c r="O34" s="20">
        <v>12339</v>
      </c>
      <c r="P34" s="45">
        <v>8.9611747788574669E-2</v>
      </c>
      <c r="Q34" s="45">
        <v>0.70775496156934725</v>
      </c>
      <c r="R34" s="57">
        <v>137694</v>
      </c>
      <c r="S34" s="20">
        <v>137890</v>
      </c>
      <c r="T34" s="20">
        <v>41081</v>
      </c>
      <c r="U34" s="69">
        <v>17434</v>
      </c>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4"/>
      <c r="BA34" s="5"/>
      <c r="BB34" s="4"/>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4"/>
      <c r="CP34" s="4"/>
      <c r="CQ34" s="5"/>
      <c r="CR34" s="5"/>
      <c r="CS34" s="4"/>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4"/>
      <c r="DW34" s="4"/>
      <c r="DX34" s="4"/>
      <c r="DY34" s="4"/>
      <c r="DZ34" s="4"/>
      <c r="EA34" s="4"/>
      <c r="EB34" s="4"/>
      <c r="EC34" s="4"/>
      <c r="ED34" s="5"/>
      <c r="EE34" s="5"/>
      <c r="EF34" s="5"/>
      <c r="EG34" s="5"/>
      <c r="EH34" s="6"/>
      <c r="EI34" s="6"/>
      <c r="EJ34" s="6"/>
      <c r="EK34" s="6"/>
      <c r="EL34" s="6"/>
      <c r="EM34" s="4"/>
      <c r="EN34" s="6"/>
      <c r="EO34" s="6"/>
      <c r="EP34" s="6"/>
      <c r="EQ34" s="6"/>
      <c r="ER34" s="6"/>
      <c r="ES34" s="6"/>
      <c r="ET34" s="4"/>
      <c r="EU34" s="6"/>
      <c r="EV34" s="6"/>
      <c r="EW34" s="6"/>
      <c r="EX34" s="6"/>
      <c r="EY34" s="6"/>
      <c r="EZ34" s="6"/>
      <c r="FA34" s="6"/>
      <c r="FB34" s="6"/>
      <c r="FC34" s="6"/>
      <c r="FD34" s="6"/>
      <c r="FE34" s="6"/>
      <c r="FF34" s="6"/>
      <c r="FG34" s="4"/>
      <c r="FH34" s="6"/>
      <c r="FI34" s="6"/>
      <c r="FJ34" s="6"/>
      <c r="FK34" s="6"/>
      <c r="FL34" s="6"/>
      <c r="FM34" s="6"/>
      <c r="FN34" s="6"/>
      <c r="FO34" s="6"/>
      <c r="FP34" s="4"/>
      <c r="FQ34" s="6"/>
      <c r="FR34" s="6"/>
      <c r="FS34" s="6"/>
      <c r="FT34" s="6"/>
      <c r="FU34" s="4"/>
      <c r="FV34" s="4"/>
      <c r="FW34" s="4"/>
      <c r="FX34" s="4"/>
      <c r="FY34" s="4"/>
      <c r="FZ34" s="4"/>
      <c r="GA34" s="5"/>
      <c r="GB34" s="5"/>
      <c r="GC34" s="4"/>
      <c r="GD34" s="4"/>
      <c r="GE34" s="4"/>
      <c r="GF34" s="4"/>
      <c r="GG34" s="5"/>
      <c r="GH34" s="5"/>
      <c r="GI34" s="4"/>
      <c r="GJ34" s="4"/>
      <c r="GK34" s="4"/>
      <c r="GL34" s="4"/>
      <c r="GM34" s="6"/>
      <c r="GN34" s="4"/>
      <c r="GO34" s="5"/>
      <c r="GP34" s="4"/>
      <c r="GQ34" s="7"/>
      <c r="GR34" s="4"/>
      <c r="GS34" s="4"/>
      <c r="GT34" s="7"/>
      <c r="GU34" s="4"/>
    </row>
    <row r="35" spans="1:203" x14ac:dyDescent="0.2">
      <c r="A35" s="18" t="s">
        <v>103</v>
      </c>
      <c r="B35" s="19" t="s">
        <v>104</v>
      </c>
      <c r="C35" s="81">
        <v>0</v>
      </c>
      <c r="D35" s="20">
        <v>104306</v>
      </c>
      <c r="E35" s="20">
        <v>104306</v>
      </c>
      <c r="F35" s="45">
        <v>0.75745428666869996</v>
      </c>
      <c r="G35" s="45">
        <v>0.42170759515165235</v>
      </c>
      <c r="H35" s="81">
        <v>0</v>
      </c>
      <c r="I35" s="20">
        <v>17270</v>
      </c>
      <c r="J35" s="20">
        <v>17270</v>
      </c>
      <c r="K35" s="45">
        <v>0.12541210985723208</v>
      </c>
      <c r="L35" s="45">
        <v>0.13135277384809627</v>
      </c>
      <c r="M35" s="81">
        <v>0</v>
      </c>
      <c r="N35" s="20">
        <v>12339</v>
      </c>
      <c r="O35" s="20">
        <v>12339</v>
      </c>
      <c r="P35" s="45">
        <v>8.960393882619494E-2</v>
      </c>
      <c r="Q35" s="45">
        <v>0.3923619944034597</v>
      </c>
      <c r="R35" s="57">
        <v>137706</v>
      </c>
      <c r="S35" s="20">
        <v>247342</v>
      </c>
      <c r="T35" s="20">
        <v>131478</v>
      </c>
      <c r="U35" s="69">
        <v>31448</v>
      </c>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4"/>
      <c r="BA35" s="5"/>
      <c r="BB35" s="4"/>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6"/>
      <c r="EI35" s="6"/>
      <c r="EJ35" s="6"/>
      <c r="EK35" s="6"/>
      <c r="EL35" s="6"/>
      <c r="EM35" s="4"/>
      <c r="EN35" s="6"/>
      <c r="EO35" s="6"/>
      <c r="EP35" s="6"/>
      <c r="EQ35" s="6"/>
      <c r="ER35" s="6"/>
      <c r="ES35" s="6"/>
      <c r="ET35" s="4"/>
      <c r="EU35" s="6"/>
      <c r="EV35" s="6"/>
      <c r="EW35" s="6"/>
      <c r="EX35" s="6"/>
      <c r="EY35" s="6"/>
      <c r="EZ35" s="6"/>
      <c r="FA35" s="6"/>
      <c r="FB35" s="6"/>
      <c r="FC35" s="6"/>
      <c r="FD35" s="6"/>
      <c r="FE35" s="6"/>
      <c r="FF35" s="6"/>
      <c r="FG35" s="4"/>
      <c r="FH35" s="6"/>
      <c r="FI35" s="6"/>
      <c r="FJ35" s="6"/>
      <c r="FK35" s="6"/>
      <c r="FL35" s="6"/>
      <c r="FM35" s="6"/>
      <c r="FN35" s="6"/>
      <c r="FO35" s="6"/>
      <c r="FP35" s="4"/>
      <c r="FQ35" s="6"/>
      <c r="FR35" s="6"/>
      <c r="FS35" s="6"/>
      <c r="FT35" s="6"/>
      <c r="FU35" s="4"/>
      <c r="FV35" s="4"/>
      <c r="FW35" s="4"/>
      <c r="FX35" s="4"/>
      <c r="FY35" s="4"/>
      <c r="FZ35" s="4"/>
      <c r="GA35" s="5"/>
      <c r="GB35" s="5"/>
      <c r="GC35" s="4"/>
      <c r="GD35" s="4"/>
      <c r="GE35" s="4"/>
      <c r="GF35" s="4"/>
      <c r="GG35" s="5"/>
      <c r="GH35" s="5"/>
      <c r="GI35" s="4"/>
      <c r="GJ35" s="4"/>
      <c r="GK35" s="4"/>
      <c r="GL35" s="4"/>
      <c r="GM35" s="6"/>
      <c r="GN35" s="4"/>
      <c r="GO35" s="5"/>
      <c r="GP35" s="4"/>
      <c r="GQ35" s="7"/>
      <c r="GR35" s="4"/>
      <c r="GS35" s="4"/>
      <c r="GT35" s="7"/>
      <c r="GU35" s="4"/>
    </row>
    <row r="36" spans="1:203" x14ac:dyDescent="0.2">
      <c r="A36" s="18" t="s">
        <v>105</v>
      </c>
      <c r="B36" s="19" t="s">
        <v>104</v>
      </c>
      <c r="C36" s="57">
        <v>0</v>
      </c>
      <c r="D36" s="20">
        <v>104306</v>
      </c>
      <c r="E36" s="20">
        <v>104306</v>
      </c>
      <c r="F36" s="45">
        <v>0.75752029863320114</v>
      </c>
      <c r="G36" s="45">
        <v>0.27032504522435946</v>
      </c>
      <c r="H36" s="57">
        <v>0</v>
      </c>
      <c r="I36" s="20">
        <v>17270</v>
      </c>
      <c r="J36" s="20">
        <v>17270</v>
      </c>
      <c r="K36" s="45">
        <v>0.12542303949336936</v>
      </c>
      <c r="L36" s="45">
        <v>0.30465001411233417</v>
      </c>
      <c r="M36" s="57">
        <v>0</v>
      </c>
      <c r="N36" s="20">
        <v>12339</v>
      </c>
      <c r="O36" s="20">
        <v>12339</v>
      </c>
      <c r="P36" s="45">
        <v>8.9611747788574669E-2</v>
      </c>
      <c r="Q36" s="45">
        <v>0.73359096313912009</v>
      </c>
      <c r="R36" s="57">
        <v>137694</v>
      </c>
      <c r="S36" s="20">
        <v>385854</v>
      </c>
      <c r="T36" s="20">
        <v>56688</v>
      </c>
      <c r="U36" s="69">
        <v>16820</v>
      </c>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4"/>
      <c r="BA36" s="5"/>
      <c r="BB36" s="4"/>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4"/>
      <c r="CP36" s="4"/>
      <c r="CQ36" s="5"/>
      <c r="CR36" s="5"/>
      <c r="CS36" s="4"/>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6"/>
      <c r="EI36" s="6"/>
      <c r="EJ36" s="6"/>
      <c r="EK36" s="6"/>
      <c r="EL36" s="6"/>
      <c r="EM36" s="4"/>
      <c r="EN36" s="6"/>
      <c r="EO36" s="6"/>
      <c r="EP36" s="6"/>
      <c r="EQ36" s="6"/>
      <c r="ER36" s="6"/>
      <c r="ES36" s="6"/>
      <c r="ET36" s="4"/>
      <c r="EU36" s="6"/>
      <c r="EV36" s="6"/>
      <c r="EW36" s="6"/>
      <c r="EX36" s="6"/>
      <c r="EY36" s="6"/>
      <c r="EZ36" s="6"/>
      <c r="FA36" s="6"/>
      <c r="FB36" s="6"/>
      <c r="FC36" s="6"/>
      <c r="FD36" s="6"/>
      <c r="FE36" s="6"/>
      <c r="FF36" s="6"/>
      <c r="FG36" s="4"/>
      <c r="FH36" s="6"/>
      <c r="FI36" s="6"/>
      <c r="FJ36" s="6"/>
      <c r="FK36" s="6"/>
      <c r="FL36" s="6"/>
      <c r="FM36" s="6"/>
      <c r="FN36" s="6"/>
      <c r="FO36" s="6"/>
      <c r="FP36" s="4"/>
      <c r="FQ36" s="6"/>
      <c r="FR36" s="6"/>
      <c r="FS36" s="6"/>
      <c r="FT36" s="6"/>
      <c r="FU36" s="4"/>
      <c r="FV36" s="4"/>
      <c r="FW36" s="4"/>
      <c r="FX36" s="4"/>
      <c r="FY36" s="4"/>
      <c r="FZ36" s="4"/>
      <c r="GA36" s="5"/>
      <c r="GB36" s="5"/>
      <c r="GC36" s="4"/>
      <c r="GD36" s="4"/>
      <c r="GE36" s="4"/>
      <c r="GF36" s="4"/>
      <c r="GG36" s="5"/>
      <c r="GH36" s="5"/>
      <c r="GI36" s="4"/>
      <c r="GJ36" s="4"/>
      <c r="GK36" s="4"/>
      <c r="GL36" s="4"/>
      <c r="GM36" s="6"/>
      <c r="GN36" s="4"/>
      <c r="GO36" s="5"/>
      <c r="GP36" s="4"/>
      <c r="GQ36" s="7"/>
      <c r="GR36" s="4"/>
      <c r="GS36" s="4"/>
      <c r="GT36" s="7"/>
      <c r="GU36" s="4"/>
    </row>
    <row r="37" spans="1:203" x14ac:dyDescent="0.2">
      <c r="A37" s="18" t="s">
        <v>106</v>
      </c>
      <c r="B37" s="19" t="s">
        <v>107</v>
      </c>
      <c r="C37" s="57">
        <v>0</v>
      </c>
      <c r="D37" s="20">
        <v>104306</v>
      </c>
      <c r="E37" s="20">
        <v>104306</v>
      </c>
      <c r="F37" s="45">
        <v>0.75752029863320114</v>
      </c>
      <c r="G37" s="45">
        <v>0.8785882749326146</v>
      </c>
      <c r="H37" s="57">
        <v>0</v>
      </c>
      <c r="I37" s="20">
        <v>17270</v>
      </c>
      <c r="J37" s="20">
        <v>17270</v>
      </c>
      <c r="K37" s="45">
        <v>0.12542303949336936</v>
      </c>
      <c r="L37" s="45">
        <v>0.64788415366146457</v>
      </c>
      <c r="M37" s="57">
        <v>0</v>
      </c>
      <c r="N37" s="20">
        <v>12339</v>
      </c>
      <c r="O37" s="20">
        <v>12339</v>
      </c>
      <c r="P37" s="45">
        <v>8.9611747788574669E-2</v>
      </c>
      <c r="Q37" s="45">
        <v>0.93896963701392588</v>
      </c>
      <c r="R37" s="57">
        <v>137694</v>
      </c>
      <c r="S37" s="20">
        <v>118720</v>
      </c>
      <c r="T37" s="20">
        <v>26656</v>
      </c>
      <c r="U37" s="69">
        <v>13141</v>
      </c>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4"/>
      <c r="BA37" s="5"/>
      <c r="BB37" s="4"/>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4"/>
      <c r="CP37" s="4"/>
      <c r="CQ37" s="5"/>
      <c r="CR37" s="5"/>
      <c r="CS37" s="4"/>
      <c r="CT37" s="5"/>
      <c r="CU37" s="5"/>
      <c r="CV37" s="5"/>
      <c r="CW37" s="5"/>
      <c r="CX37" s="5"/>
      <c r="CY37" s="5"/>
      <c r="CZ37" s="5"/>
      <c r="DA37" s="5"/>
      <c r="DB37" s="5"/>
      <c r="DC37" s="5"/>
      <c r="DD37" s="5"/>
      <c r="DE37" s="5"/>
      <c r="DF37" s="5"/>
      <c r="DG37" s="5"/>
      <c r="DH37" s="5"/>
      <c r="DI37" s="5"/>
      <c r="DJ37" s="5"/>
      <c r="DK37" s="5"/>
      <c r="DL37" s="4"/>
      <c r="DM37" s="4"/>
      <c r="DN37" s="4"/>
      <c r="DO37" s="4"/>
      <c r="DP37" s="4"/>
      <c r="DQ37" s="4"/>
      <c r="DR37" s="4"/>
      <c r="DS37" s="4"/>
      <c r="DT37" s="4"/>
      <c r="DU37" s="4"/>
      <c r="DV37" s="4"/>
      <c r="DW37" s="4"/>
      <c r="DX37" s="4"/>
      <c r="DY37" s="4"/>
      <c r="DZ37" s="4"/>
      <c r="EA37" s="4"/>
      <c r="EB37" s="4"/>
      <c r="EC37" s="4"/>
      <c r="ED37" s="5"/>
      <c r="EE37" s="5"/>
      <c r="EF37" s="5"/>
      <c r="EG37" s="5"/>
      <c r="EH37" s="6"/>
      <c r="EI37" s="6"/>
      <c r="EJ37" s="6"/>
      <c r="EK37" s="6"/>
      <c r="EL37" s="6"/>
      <c r="EM37" s="4"/>
      <c r="EN37" s="6"/>
      <c r="EO37" s="6"/>
      <c r="EP37" s="6"/>
      <c r="EQ37" s="6"/>
      <c r="ER37" s="6"/>
      <c r="ES37" s="6"/>
      <c r="ET37" s="4"/>
      <c r="EU37" s="6"/>
      <c r="EV37" s="6"/>
      <c r="EW37" s="6"/>
      <c r="EX37" s="6"/>
      <c r="EY37" s="6"/>
      <c r="EZ37" s="6"/>
      <c r="FA37" s="6"/>
      <c r="FB37" s="6"/>
      <c r="FC37" s="6"/>
      <c r="FD37" s="6"/>
      <c r="FE37" s="6"/>
      <c r="FF37" s="6"/>
      <c r="FG37" s="4"/>
      <c r="FH37" s="6"/>
      <c r="FI37" s="6"/>
      <c r="FJ37" s="6"/>
      <c r="FK37" s="6"/>
      <c r="FL37" s="6"/>
      <c r="FM37" s="6"/>
      <c r="FN37" s="6"/>
      <c r="FO37" s="6"/>
      <c r="FP37" s="4"/>
      <c r="FQ37" s="6"/>
      <c r="FR37" s="6"/>
      <c r="FS37" s="6"/>
      <c r="FT37" s="6"/>
      <c r="FU37" s="4"/>
      <c r="FV37" s="4"/>
      <c r="FW37" s="4"/>
      <c r="FX37" s="4"/>
      <c r="FY37" s="4"/>
      <c r="FZ37" s="4"/>
      <c r="GA37" s="5"/>
      <c r="GB37" s="5"/>
      <c r="GC37" s="4"/>
      <c r="GD37" s="4"/>
      <c r="GE37" s="4"/>
      <c r="GF37" s="4"/>
      <c r="GG37" s="5"/>
      <c r="GH37" s="5"/>
      <c r="GI37" s="4"/>
      <c r="GJ37" s="4"/>
      <c r="GK37" s="4"/>
      <c r="GL37" s="4"/>
      <c r="GM37" s="4"/>
      <c r="GN37" s="4"/>
      <c r="GO37" s="4"/>
      <c r="GP37" s="4"/>
      <c r="GQ37" s="7"/>
      <c r="GR37" s="4"/>
      <c r="GS37" s="4"/>
      <c r="GT37" s="7"/>
      <c r="GU37" s="4"/>
    </row>
    <row r="38" spans="1:203" x14ac:dyDescent="0.2">
      <c r="A38" s="18" t="s">
        <v>108</v>
      </c>
      <c r="B38" s="19" t="s">
        <v>109</v>
      </c>
      <c r="C38" s="57">
        <v>5</v>
      </c>
      <c r="D38" s="20">
        <v>104306</v>
      </c>
      <c r="E38" s="20">
        <v>104311</v>
      </c>
      <c r="F38" s="45">
        <v>0.75752910333408374</v>
      </c>
      <c r="G38" s="45">
        <v>0.8078358786902512</v>
      </c>
      <c r="H38" s="57">
        <v>0</v>
      </c>
      <c r="I38" s="20">
        <v>17270</v>
      </c>
      <c r="J38" s="20">
        <v>17270</v>
      </c>
      <c r="K38" s="45">
        <v>0.12541848524680643</v>
      </c>
      <c r="L38" s="45">
        <v>0.58929911963420456</v>
      </c>
      <c r="M38" s="57">
        <v>0</v>
      </c>
      <c r="N38" s="20">
        <v>12339</v>
      </c>
      <c r="O38" s="20">
        <v>12339</v>
      </c>
      <c r="P38" s="45">
        <v>8.9608493888844509E-2</v>
      </c>
      <c r="Q38" s="45">
        <v>0.83518343035061593</v>
      </c>
      <c r="R38" s="57">
        <v>137699</v>
      </c>
      <c r="S38" s="20">
        <v>129124</v>
      </c>
      <c r="T38" s="20">
        <v>29306</v>
      </c>
      <c r="U38" s="69">
        <v>14774</v>
      </c>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4"/>
      <c r="BA38" s="5"/>
      <c r="BB38" s="4"/>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4"/>
      <c r="CT38" s="5"/>
      <c r="CU38" s="5"/>
      <c r="CV38" s="5"/>
      <c r="CW38" s="5"/>
      <c r="CX38" s="5"/>
      <c r="CY38" s="5"/>
      <c r="CZ38" s="5"/>
      <c r="DA38" s="5"/>
      <c r="DB38" s="5"/>
      <c r="DC38" s="5"/>
      <c r="DD38" s="5"/>
      <c r="DE38" s="5"/>
      <c r="DF38" s="5"/>
      <c r="DG38" s="5"/>
      <c r="DH38" s="5"/>
      <c r="DI38" s="5"/>
      <c r="DJ38" s="5"/>
      <c r="DK38" s="5"/>
      <c r="DL38" s="4"/>
      <c r="DM38" s="4"/>
      <c r="DN38" s="4"/>
      <c r="DO38" s="4"/>
      <c r="DP38" s="4"/>
      <c r="DQ38" s="4"/>
      <c r="DR38" s="4"/>
      <c r="DS38" s="4"/>
      <c r="DT38" s="4"/>
      <c r="DU38" s="4"/>
      <c r="DV38" s="5"/>
      <c r="DW38" s="5"/>
      <c r="DX38" s="5"/>
      <c r="DY38" s="5"/>
      <c r="DZ38" s="5"/>
      <c r="EA38" s="5"/>
      <c r="EB38" s="5"/>
      <c r="EC38" s="5"/>
      <c r="ED38" s="5"/>
      <c r="EE38" s="5"/>
      <c r="EF38" s="5"/>
      <c r="EG38" s="5"/>
      <c r="EH38" s="6"/>
      <c r="EI38" s="6"/>
      <c r="EJ38" s="6"/>
      <c r="EK38" s="6"/>
      <c r="EL38" s="6"/>
      <c r="EM38" s="4"/>
      <c r="EN38" s="6"/>
      <c r="EO38" s="6"/>
      <c r="EP38" s="6"/>
      <c r="EQ38" s="6"/>
      <c r="ER38" s="6"/>
      <c r="ES38" s="6"/>
      <c r="ET38" s="4"/>
      <c r="EU38" s="6"/>
      <c r="EV38" s="6"/>
      <c r="EW38" s="6"/>
      <c r="EX38" s="6"/>
      <c r="EY38" s="6"/>
      <c r="EZ38" s="6"/>
      <c r="FA38" s="6"/>
      <c r="FB38" s="6"/>
      <c r="FC38" s="6"/>
      <c r="FD38" s="6"/>
      <c r="FE38" s="6"/>
      <c r="FF38" s="6"/>
      <c r="FG38" s="4"/>
      <c r="FH38" s="6"/>
      <c r="FI38" s="6"/>
      <c r="FJ38" s="6"/>
      <c r="FK38" s="6"/>
      <c r="FL38" s="6"/>
      <c r="FM38" s="6"/>
      <c r="FN38" s="6"/>
      <c r="FO38" s="6"/>
      <c r="FP38" s="4"/>
      <c r="FQ38" s="6"/>
      <c r="FR38" s="6"/>
      <c r="FS38" s="6"/>
      <c r="FT38" s="6"/>
      <c r="FU38" s="4"/>
      <c r="FV38" s="4"/>
      <c r="FW38" s="4"/>
      <c r="FX38" s="4"/>
      <c r="FY38" s="4"/>
      <c r="FZ38" s="4"/>
      <c r="GA38" s="5"/>
      <c r="GB38" s="5"/>
      <c r="GC38" s="4"/>
      <c r="GD38" s="4"/>
      <c r="GE38" s="4"/>
      <c r="GF38" s="4"/>
      <c r="GG38" s="5"/>
      <c r="GH38" s="5"/>
      <c r="GI38" s="4"/>
      <c r="GJ38" s="4"/>
      <c r="GK38" s="4"/>
      <c r="GL38" s="4"/>
      <c r="GM38" s="6"/>
      <c r="GN38" s="4"/>
      <c r="GO38" s="4"/>
      <c r="GP38" s="4"/>
      <c r="GQ38" s="7"/>
      <c r="GR38" s="4"/>
      <c r="GS38" s="4"/>
      <c r="GT38" s="7"/>
      <c r="GU38" s="4"/>
    </row>
    <row r="39" spans="1:203" x14ac:dyDescent="0.2">
      <c r="A39" s="18" t="s">
        <v>110</v>
      </c>
      <c r="B39" s="19" t="s">
        <v>109</v>
      </c>
      <c r="C39" s="57">
        <v>0</v>
      </c>
      <c r="D39" s="20">
        <v>104306</v>
      </c>
      <c r="E39" s="20">
        <v>104306</v>
      </c>
      <c r="F39" s="45">
        <v>0.75752029863320114</v>
      </c>
      <c r="G39" s="45">
        <v>0.83518964840778609</v>
      </c>
      <c r="H39" s="57">
        <v>0</v>
      </c>
      <c r="I39" s="20">
        <v>17270</v>
      </c>
      <c r="J39" s="20">
        <v>17270</v>
      </c>
      <c r="K39" s="45">
        <v>0.12542303949336936</v>
      </c>
      <c r="L39" s="45">
        <v>0.54957993890020362</v>
      </c>
      <c r="M39" s="57">
        <v>0</v>
      </c>
      <c r="N39" s="20">
        <v>12339</v>
      </c>
      <c r="O39" s="20">
        <v>12339</v>
      </c>
      <c r="P39" s="45">
        <v>8.9611747788574669E-2</v>
      </c>
      <c r="Q39" s="45">
        <v>0.81563987308302488</v>
      </c>
      <c r="R39" s="57">
        <v>137694</v>
      </c>
      <c r="S39" s="20">
        <v>124889</v>
      </c>
      <c r="T39" s="20">
        <v>31424</v>
      </c>
      <c r="U39" s="69">
        <v>15128</v>
      </c>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4"/>
      <c r="BA39" s="5"/>
      <c r="BB39" s="4"/>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4"/>
      <c r="CP39" s="4"/>
      <c r="CQ39" s="5"/>
      <c r="CR39" s="5"/>
      <c r="CS39" s="4"/>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6"/>
      <c r="EI39" s="6"/>
      <c r="EJ39" s="6"/>
      <c r="EK39" s="6"/>
      <c r="EL39" s="6"/>
      <c r="EM39" s="4"/>
      <c r="EN39" s="6"/>
      <c r="EO39" s="6"/>
      <c r="EP39" s="6"/>
      <c r="EQ39" s="6"/>
      <c r="ER39" s="6"/>
      <c r="ES39" s="6"/>
      <c r="ET39" s="4"/>
      <c r="EU39" s="6"/>
      <c r="EV39" s="6"/>
      <c r="EW39" s="6"/>
      <c r="EX39" s="6"/>
      <c r="EY39" s="6"/>
      <c r="EZ39" s="6"/>
      <c r="FA39" s="6"/>
      <c r="FB39" s="6"/>
      <c r="FC39" s="6"/>
      <c r="FD39" s="6"/>
      <c r="FE39" s="6"/>
      <c r="FF39" s="6"/>
      <c r="FG39" s="4"/>
      <c r="FH39" s="6"/>
      <c r="FI39" s="6"/>
      <c r="FJ39" s="6"/>
      <c r="FK39" s="6"/>
      <c r="FL39" s="6"/>
      <c r="FM39" s="6"/>
      <c r="FN39" s="6"/>
      <c r="FO39" s="6"/>
      <c r="FP39" s="4"/>
      <c r="FQ39" s="6"/>
      <c r="FR39" s="6"/>
      <c r="FS39" s="6"/>
      <c r="FT39" s="6"/>
      <c r="FU39" s="4"/>
      <c r="FV39" s="4"/>
      <c r="FW39" s="4"/>
      <c r="FX39" s="4"/>
      <c r="FY39" s="4"/>
      <c r="FZ39" s="4"/>
      <c r="GA39" s="5"/>
      <c r="GB39" s="5"/>
      <c r="GC39" s="4"/>
      <c r="GD39" s="4"/>
      <c r="GE39" s="4"/>
      <c r="GF39" s="4"/>
      <c r="GG39" s="5"/>
      <c r="GH39" s="5"/>
      <c r="GI39" s="4"/>
      <c r="GJ39" s="4"/>
      <c r="GK39" s="4"/>
      <c r="GL39" s="4"/>
      <c r="GM39" s="6"/>
      <c r="GN39" s="4"/>
      <c r="GO39" s="5"/>
      <c r="GP39" s="4"/>
      <c r="GQ39" s="7"/>
      <c r="GR39" s="4"/>
      <c r="GS39" s="4"/>
      <c r="GT39" s="7"/>
      <c r="GU39" s="4"/>
    </row>
    <row r="40" spans="1:203" x14ac:dyDescent="0.2">
      <c r="A40" s="18" t="s">
        <v>111</v>
      </c>
      <c r="B40" s="19" t="s">
        <v>112</v>
      </c>
      <c r="C40" s="57">
        <v>2</v>
      </c>
      <c r="D40" s="20">
        <v>104306</v>
      </c>
      <c r="E40" s="20">
        <v>104308</v>
      </c>
      <c r="F40" s="45">
        <v>0.75753482359434687</v>
      </c>
      <c r="G40" s="45">
        <v>0.74288156114236881</v>
      </c>
      <c r="H40" s="57">
        <v>24</v>
      </c>
      <c r="I40" s="20">
        <v>17270</v>
      </c>
      <c r="J40" s="20">
        <v>17294</v>
      </c>
      <c r="K40" s="45">
        <v>0.12559733902711812</v>
      </c>
      <c r="L40" s="45">
        <v>0.4769705995918142</v>
      </c>
      <c r="M40" s="57">
        <v>0</v>
      </c>
      <c r="N40" s="20">
        <v>12339</v>
      </c>
      <c r="O40" s="20">
        <v>12339</v>
      </c>
      <c r="P40" s="45">
        <v>8.9611747788574669E-2</v>
      </c>
      <c r="Q40" s="45">
        <v>0.86220389909859552</v>
      </c>
      <c r="R40" s="57">
        <v>137694</v>
      </c>
      <c r="S40" s="20">
        <v>140410</v>
      </c>
      <c r="T40" s="20">
        <v>36258</v>
      </c>
      <c r="U40" s="69">
        <v>14311</v>
      </c>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4"/>
      <c r="BA40" s="5"/>
      <c r="BB40" s="4"/>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4"/>
      <c r="CP40" s="4"/>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6"/>
      <c r="EI40" s="6"/>
      <c r="EJ40" s="6"/>
      <c r="EK40" s="6"/>
      <c r="EL40" s="6"/>
      <c r="EM40" s="4"/>
      <c r="EN40" s="6"/>
      <c r="EO40" s="6"/>
      <c r="EP40" s="6"/>
      <c r="EQ40" s="6"/>
      <c r="ER40" s="6"/>
      <c r="ES40" s="6"/>
      <c r="ET40" s="4"/>
      <c r="EU40" s="6"/>
      <c r="EV40" s="6"/>
      <c r="EW40" s="6"/>
      <c r="EX40" s="6"/>
      <c r="EY40" s="6"/>
      <c r="EZ40" s="6"/>
      <c r="FA40" s="6"/>
      <c r="FB40" s="6"/>
      <c r="FC40" s="6"/>
      <c r="FD40" s="6"/>
      <c r="FE40" s="6"/>
      <c r="FF40" s="6"/>
      <c r="FG40" s="4"/>
      <c r="FH40" s="6"/>
      <c r="FI40" s="6"/>
      <c r="FJ40" s="6"/>
      <c r="FK40" s="6"/>
      <c r="FL40" s="6"/>
      <c r="FM40" s="6"/>
      <c r="FN40" s="6"/>
      <c r="FO40" s="6"/>
      <c r="FP40" s="4"/>
      <c r="FQ40" s="6"/>
      <c r="FR40" s="6"/>
      <c r="FS40" s="6"/>
      <c r="FT40" s="6"/>
      <c r="FU40" s="4"/>
      <c r="FV40" s="4"/>
      <c r="FW40" s="4"/>
      <c r="FX40" s="4"/>
      <c r="FY40" s="4"/>
      <c r="FZ40" s="4"/>
      <c r="GA40" s="5"/>
      <c r="GB40" s="5"/>
      <c r="GC40" s="4"/>
      <c r="GD40" s="4"/>
      <c r="GE40" s="4"/>
      <c r="GF40" s="4"/>
      <c r="GG40" s="5"/>
      <c r="GH40" s="5"/>
      <c r="GI40" s="4"/>
      <c r="GJ40" s="4"/>
      <c r="GK40" s="4"/>
      <c r="GL40" s="4"/>
      <c r="GM40" s="6"/>
      <c r="GN40" s="4"/>
      <c r="GO40" s="5"/>
      <c r="GP40" s="4"/>
      <c r="GQ40" s="7"/>
      <c r="GR40" s="4"/>
      <c r="GS40" s="4"/>
      <c r="GT40" s="7"/>
      <c r="GU40" s="4"/>
    </row>
    <row r="41" spans="1:203" x14ac:dyDescent="0.2">
      <c r="A41" s="18" t="s">
        <v>113</v>
      </c>
      <c r="B41" s="19" t="s">
        <v>112</v>
      </c>
      <c r="C41" s="57">
        <v>4482</v>
      </c>
      <c r="D41" s="20">
        <v>104306</v>
      </c>
      <c r="E41" s="20">
        <v>108788</v>
      </c>
      <c r="F41" s="45">
        <v>0.76680387955340024</v>
      </c>
      <c r="G41" s="45">
        <v>0.70030834990955504</v>
      </c>
      <c r="H41" s="57">
        <v>0</v>
      </c>
      <c r="I41" s="20">
        <v>17270</v>
      </c>
      <c r="J41" s="20">
        <v>17270</v>
      </c>
      <c r="K41" s="45">
        <v>0.12172944626141874</v>
      </c>
      <c r="L41" s="45">
        <v>0.44977472198348828</v>
      </c>
      <c r="M41" s="57">
        <v>6</v>
      </c>
      <c r="N41" s="20">
        <v>12339</v>
      </c>
      <c r="O41" s="20">
        <v>12345</v>
      </c>
      <c r="P41" s="45">
        <v>8.701505582496899E-2</v>
      </c>
      <c r="Q41" s="45">
        <v>0.51243202855838277</v>
      </c>
      <c r="R41" s="57">
        <v>141872</v>
      </c>
      <c r="S41" s="20">
        <v>155343</v>
      </c>
      <c r="T41" s="20">
        <v>38397</v>
      </c>
      <c r="U41" s="69">
        <v>24091</v>
      </c>
      <c r="V41" s="5"/>
      <c r="W41" s="5"/>
      <c r="X41" s="5"/>
      <c r="Y41" s="4"/>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4"/>
      <c r="BA41" s="5"/>
      <c r="BB41" s="4"/>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4"/>
      <c r="CP41" s="4"/>
      <c r="CQ41" s="5"/>
      <c r="CR41" s="5"/>
      <c r="CS41" s="4"/>
      <c r="CT41" s="5"/>
      <c r="CU41" s="5"/>
      <c r="CV41" s="5"/>
      <c r="CW41" s="5"/>
      <c r="CX41" s="5"/>
      <c r="CY41" s="5"/>
      <c r="CZ41" s="5"/>
      <c r="DA41" s="5"/>
      <c r="DB41" s="5"/>
      <c r="DC41" s="5"/>
      <c r="DD41" s="5"/>
      <c r="DE41" s="5"/>
      <c r="DF41" s="5"/>
      <c r="DG41" s="5"/>
      <c r="DH41" s="5"/>
      <c r="DI41" s="5"/>
      <c r="DJ41" s="5"/>
      <c r="DK41" s="5"/>
      <c r="DL41" s="4"/>
      <c r="DM41" s="4"/>
      <c r="DN41" s="4"/>
      <c r="DO41" s="4"/>
      <c r="DP41" s="4"/>
      <c r="DQ41" s="4"/>
      <c r="DR41" s="4"/>
      <c r="DS41" s="4"/>
      <c r="DT41" s="4"/>
      <c r="DU41" s="4"/>
      <c r="DV41" s="4"/>
      <c r="DW41" s="4"/>
      <c r="DX41" s="4"/>
      <c r="DY41" s="4"/>
      <c r="DZ41" s="4"/>
      <c r="EA41" s="4"/>
      <c r="EB41" s="4"/>
      <c r="EC41" s="4"/>
      <c r="ED41" s="5"/>
      <c r="EE41" s="5"/>
      <c r="EF41" s="5"/>
      <c r="EG41" s="5"/>
      <c r="EH41" s="6"/>
      <c r="EI41" s="6"/>
      <c r="EJ41" s="6"/>
      <c r="EK41" s="6"/>
      <c r="EL41" s="6"/>
      <c r="EM41" s="4"/>
      <c r="EN41" s="6"/>
      <c r="EO41" s="6"/>
      <c r="EP41" s="6"/>
      <c r="EQ41" s="6"/>
      <c r="ER41" s="6"/>
      <c r="ES41" s="6"/>
      <c r="ET41" s="4"/>
      <c r="EU41" s="6"/>
      <c r="EV41" s="6"/>
      <c r="EW41" s="6"/>
      <c r="EX41" s="6"/>
      <c r="EY41" s="6"/>
      <c r="EZ41" s="6"/>
      <c r="FA41" s="6"/>
      <c r="FB41" s="6"/>
      <c r="FC41" s="6"/>
      <c r="FD41" s="6"/>
      <c r="FE41" s="6"/>
      <c r="FF41" s="6"/>
      <c r="FG41" s="4"/>
      <c r="FH41" s="6"/>
      <c r="FI41" s="6"/>
      <c r="FJ41" s="6"/>
      <c r="FK41" s="6"/>
      <c r="FL41" s="6"/>
      <c r="FM41" s="6"/>
      <c r="FN41" s="6"/>
      <c r="FO41" s="6"/>
      <c r="FP41" s="4"/>
      <c r="FQ41" s="6"/>
      <c r="FR41" s="6"/>
      <c r="FS41" s="6"/>
      <c r="FT41" s="6"/>
      <c r="FU41" s="4"/>
      <c r="FV41" s="4"/>
      <c r="FW41" s="4"/>
      <c r="FX41" s="4"/>
      <c r="FY41" s="4"/>
      <c r="FZ41" s="4"/>
      <c r="GA41" s="5"/>
      <c r="GB41" s="5"/>
      <c r="GC41" s="4"/>
      <c r="GD41" s="4"/>
      <c r="GE41" s="4"/>
      <c r="GF41" s="4"/>
      <c r="GG41" s="5"/>
      <c r="GH41" s="5"/>
      <c r="GI41" s="4"/>
      <c r="GJ41" s="4"/>
      <c r="GK41" s="4"/>
      <c r="GL41" s="4"/>
      <c r="GM41" s="6"/>
      <c r="GN41" s="4"/>
      <c r="GO41" s="5"/>
      <c r="GP41" s="4"/>
      <c r="GQ41" s="7"/>
      <c r="GR41" s="4"/>
      <c r="GS41" s="4"/>
      <c r="GT41" s="7"/>
      <c r="GU41" s="4"/>
    </row>
    <row r="42" spans="1:203" x14ac:dyDescent="0.2">
      <c r="A42" s="18" t="s">
        <v>114</v>
      </c>
      <c r="B42" s="19" t="s">
        <v>115</v>
      </c>
      <c r="C42" s="81">
        <v>0</v>
      </c>
      <c r="D42" s="20">
        <v>104306</v>
      </c>
      <c r="E42" s="20">
        <v>104306</v>
      </c>
      <c r="F42" s="45">
        <v>0.74416049541258222</v>
      </c>
      <c r="G42" s="45">
        <v>0.65439511145407891</v>
      </c>
      <c r="H42" s="81">
        <v>0</v>
      </c>
      <c r="I42" s="20">
        <v>17270</v>
      </c>
      <c r="J42" s="20">
        <v>17270</v>
      </c>
      <c r="K42" s="45">
        <v>0.12321104975529015</v>
      </c>
      <c r="L42" s="45">
        <v>0.36636330851312077</v>
      </c>
      <c r="M42" s="81">
        <v>0</v>
      </c>
      <c r="N42" s="20">
        <v>12339</v>
      </c>
      <c r="O42" s="20">
        <v>12339</v>
      </c>
      <c r="P42" s="45">
        <v>8.8031334275073841E-2</v>
      </c>
      <c r="Q42" s="45">
        <v>0.68047206750124078</v>
      </c>
      <c r="R42" s="57">
        <v>140166</v>
      </c>
      <c r="S42" s="20">
        <v>159393</v>
      </c>
      <c r="T42" s="20">
        <v>47139</v>
      </c>
      <c r="U42" s="69">
        <v>18133</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4"/>
      <c r="BA42" s="5"/>
      <c r="BB42" s="4"/>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4"/>
      <c r="CP42" s="4"/>
      <c r="CQ42" s="5"/>
      <c r="CR42" s="5"/>
      <c r="CS42" s="4"/>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4"/>
      <c r="DV42" s="4"/>
      <c r="DW42" s="4"/>
      <c r="DX42" s="4"/>
      <c r="DY42" s="4"/>
      <c r="DZ42" s="4"/>
      <c r="EA42" s="4"/>
      <c r="EB42" s="4"/>
      <c r="EC42" s="4"/>
      <c r="ED42" s="5"/>
      <c r="EE42" s="5"/>
      <c r="EF42" s="5"/>
      <c r="EG42" s="5"/>
      <c r="EH42" s="6"/>
      <c r="EI42" s="6"/>
      <c r="EJ42" s="6"/>
      <c r="EK42" s="6"/>
      <c r="EL42" s="6"/>
      <c r="EM42" s="4"/>
      <c r="EN42" s="6"/>
      <c r="EO42" s="6"/>
      <c r="EP42" s="6"/>
      <c r="EQ42" s="6"/>
      <c r="ER42" s="6"/>
      <c r="ES42" s="6"/>
      <c r="ET42" s="4"/>
      <c r="EU42" s="6"/>
      <c r="EV42" s="6"/>
      <c r="EW42" s="6"/>
      <c r="EX42" s="6"/>
      <c r="EY42" s="6"/>
      <c r="EZ42" s="6"/>
      <c r="FA42" s="6"/>
      <c r="FB42" s="6"/>
      <c r="FC42" s="6"/>
      <c r="FD42" s="6"/>
      <c r="FE42" s="6"/>
      <c r="FF42" s="6"/>
      <c r="FG42" s="4"/>
      <c r="FH42" s="6"/>
      <c r="FI42" s="6"/>
      <c r="FJ42" s="6"/>
      <c r="FK42" s="6"/>
      <c r="FL42" s="6"/>
      <c r="FM42" s="6"/>
      <c r="FN42" s="6"/>
      <c r="FO42" s="6"/>
      <c r="FP42" s="4"/>
      <c r="FQ42" s="6"/>
      <c r="FR42" s="6"/>
      <c r="FS42" s="6"/>
      <c r="FT42" s="6"/>
      <c r="FU42" s="4"/>
      <c r="FV42" s="4"/>
      <c r="FW42" s="4"/>
      <c r="FX42" s="4"/>
      <c r="FY42" s="4"/>
      <c r="FZ42" s="4"/>
      <c r="GA42" s="5"/>
      <c r="GB42" s="5"/>
      <c r="GC42" s="4"/>
      <c r="GD42" s="4"/>
      <c r="GE42" s="4"/>
      <c r="GF42" s="4"/>
      <c r="GG42" s="5"/>
      <c r="GH42" s="5"/>
      <c r="GI42" s="4"/>
      <c r="GJ42" s="4"/>
      <c r="GK42" s="4"/>
      <c r="GL42" s="4"/>
      <c r="GM42" s="6"/>
      <c r="GN42" s="4"/>
      <c r="GO42" s="5"/>
      <c r="GP42" s="4"/>
      <c r="GQ42" s="7"/>
      <c r="GR42" s="4"/>
      <c r="GS42" s="4"/>
      <c r="GT42" s="7"/>
      <c r="GU42" s="4"/>
    </row>
    <row r="43" spans="1:203" x14ac:dyDescent="0.2">
      <c r="A43" s="18" t="s">
        <v>116</v>
      </c>
      <c r="B43" s="19" t="s">
        <v>117</v>
      </c>
      <c r="C43" s="81">
        <v>0</v>
      </c>
      <c r="D43" s="20">
        <v>104306</v>
      </c>
      <c r="E43" s="20">
        <v>104306</v>
      </c>
      <c r="F43" s="45">
        <v>0.75752029863320114</v>
      </c>
      <c r="G43" s="45">
        <v>0.76023673124298474</v>
      </c>
      <c r="H43" s="81">
        <v>0</v>
      </c>
      <c r="I43" s="20">
        <v>17270</v>
      </c>
      <c r="J43" s="20">
        <v>17270</v>
      </c>
      <c r="K43" s="45">
        <v>0.12542303949336936</v>
      </c>
      <c r="L43" s="45">
        <v>0.47068763456978552</v>
      </c>
      <c r="M43" s="81">
        <v>0</v>
      </c>
      <c r="N43" s="20">
        <v>12339</v>
      </c>
      <c r="O43" s="20">
        <v>12339</v>
      </c>
      <c r="P43" s="45">
        <v>8.9611747788574669E-2</v>
      </c>
      <c r="Q43" s="45">
        <v>0.71360823549823604</v>
      </c>
      <c r="R43" s="57">
        <v>137694</v>
      </c>
      <c r="S43" s="20">
        <v>137202</v>
      </c>
      <c r="T43" s="20">
        <v>36691</v>
      </c>
      <c r="U43" s="69">
        <v>17291</v>
      </c>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4"/>
      <c r="BA43" s="5"/>
      <c r="BB43" s="4"/>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4"/>
      <c r="CP43" s="4"/>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6"/>
      <c r="EI43" s="6"/>
      <c r="EJ43" s="6"/>
      <c r="EK43" s="6"/>
      <c r="EL43" s="6"/>
      <c r="EM43" s="4"/>
      <c r="EN43" s="6"/>
      <c r="EO43" s="6"/>
      <c r="EP43" s="6"/>
      <c r="EQ43" s="6"/>
      <c r="ER43" s="6"/>
      <c r="ES43" s="6"/>
      <c r="ET43" s="4"/>
      <c r="EU43" s="6"/>
      <c r="EV43" s="6"/>
      <c r="EW43" s="6"/>
      <c r="EX43" s="6"/>
      <c r="EY43" s="6"/>
      <c r="EZ43" s="6"/>
      <c r="FA43" s="6"/>
      <c r="FB43" s="6"/>
      <c r="FC43" s="6"/>
      <c r="FD43" s="6"/>
      <c r="FE43" s="6"/>
      <c r="FF43" s="6"/>
      <c r="FG43" s="4"/>
      <c r="FH43" s="6"/>
      <c r="FI43" s="6"/>
      <c r="FJ43" s="6"/>
      <c r="FK43" s="6"/>
      <c r="FL43" s="6"/>
      <c r="FM43" s="6"/>
      <c r="FN43" s="6"/>
      <c r="FO43" s="6"/>
      <c r="FP43" s="4"/>
      <c r="FQ43" s="6"/>
      <c r="FR43" s="6"/>
      <c r="FS43" s="6"/>
      <c r="FT43" s="6"/>
      <c r="FU43" s="4"/>
      <c r="FV43" s="4"/>
      <c r="FW43" s="4"/>
      <c r="FX43" s="4"/>
      <c r="FY43" s="4"/>
      <c r="FZ43" s="4"/>
      <c r="GA43" s="5"/>
      <c r="GB43" s="5"/>
      <c r="GC43" s="4"/>
      <c r="GD43" s="4"/>
      <c r="GE43" s="4"/>
      <c r="GF43" s="4"/>
      <c r="GG43" s="5"/>
      <c r="GH43" s="5"/>
      <c r="GI43" s="4"/>
      <c r="GJ43" s="4"/>
      <c r="GK43" s="4"/>
      <c r="GL43" s="4"/>
      <c r="GM43" s="4"/>
      <c r="GN43" s="4"/>
      <c r="GO43" s="4"/>
      <c r="GP43" s="4"/>
      <c r="GQ43" s="7"/>
      <c r="GR43" s="4"/>
      <c r="GS43" s="4"/>
      <c r="GT43" s="7"/>
      <c r="GU43" s="4"/>
    </row>
    <row r="44" spans="1:203" x14ac:dyDescent="0.2">
      <c r="A44" s="18" t="s">
        <v>118</v>
      </c>
      <c r="B44" s="19" t="s">
        <v>119</v>
      </c>
      <c r="C44" s="57">
        <v>2</v>
      </c>
      <c r="D44" s="20">
        <v>104306</v>
      </c>
      <c r="E44" s="20">
        <v>104308</v>
      </c>
      <c r="F44" s="45">
        <v>0.75753482359434687</v>
      </c>
      <c r="G44" s="45">
        <v>0.86976969130964099</v>
      </c>
      <c r="H44" s="57">
        <v>2</v>
      </c>
      <c r="I44" s="20">
        <v>17270</v>
      </c>
      <c r="J44" s="20">
        <v>17272</v>
      </c>
      <c r="K44" s="45">
        <v>0.12543756445451509</v>
      </c>
      <c r="L44" s="45">
        <v>0.72044715108033708</v>
      </c>
      <c r="M44" s="57">
        <v>0</v>
      </c>
      <c r="N44" s="20">
        <v>12339</v>
      </c>
      <c r="O44" s="20">
        <v>12339</v>
      </c>
      <c r="P44" s="45">
        <v>8.9611747788574669E-2</v>
      </c>
      <c r="Q44" s="45">
        <v>0.94689586370961554</v>
      </c>
      <c r="R44" s="57">
        <v>137694</v>
      </c>
      <c r="S44" s="20">
        <v>119926</v>
      </c>
      <c r="T44" s="20">
        <v>23974</v>
      </c>
      <c r="U44" s="69">
        <v>13031</v>
      </c>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4"/>
      <c r="BA44" s="5"/>
      <c r="BB44" s="4"/>
      <c r="BC44" s="5"/>
      <c r="BD44" s="5"/>
      <c r="BE44" s="5"/>
      <c r="BF44" s="5"/>
      <c r="BG44" s="5"/>
      <c r="BH44" s="5"/>
      <c r="BI44" s="5"/>
      <c r="BJ44" s="5"/>
      <c r="BK44" s="5"/>
      <c r="BL44" s="5"/>
      <c r="BM44" s="5"/>
      <c r="BN44" s="5"/>
      <c r="BO44" s="5"/>
      <c r="BP44" s="5"/>
      <c r="BQ44" s="5"/>
      <c r="BR44" s="5"/>
      <c r="BS44" s="5"/>
      <c r="BT44" s="5"/>
      <c r="BU44" s="5"/>
      <c r="BV44" s="5"/>
      <c r="BW44" s="5"/>
      <c r="BX44" s="5"/>
      <c r="BY44" s="5"/>
      <c r="BZ44" s="4"/>
      <c r="CA44" s="4"/>
      <c r="CB44" s="4"/>
      <c r="CC44" s="5"/>
      <c r="CD44" s="5"/>
      <c r="CE44" s="5"/>
      <c r="CF44" s="5"/>
      <c r="CG44" s="5"/>
      <c r="CH44" s="5"/>
      <c r="CI44" s="4"/>
      <c r="CJ44" s="4"/>
      <c r="CK44" s="4"/>
      <c r="CL44" s="5"/>
      <c r="CM44" s="5"/>
      <c r="CN44" s="5"/>
      <c r="CO44" s="4"/>
      <c r="CP44" s="4"/>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4"/>
      <c r="DW44" s="4"/>
      <c r="DX44" s="4"/>
      <c r="DY44" s="4"/>
      <c r="DZ44" s="4"/>
      <c r="EA44" s="4"/>
      <c r="EB44" s="4"/>
      <c r="EC44" s="4"/>
      <c r="ED44" s="5"/>
      <c r="EE44" s="5"/>
      <c r="EF44" s="5"/>
      <c r="EG44" s="5"/>
      <c r="EH44" s="6"/>
      <c r="EI44" s="6"/>
      <c r="EJ44" s="6"/>
      <c r="EK44" s="6"/>
      <c r="EL44" s="6"/>
      <c r="EM44" s="4"/>
      <c r="EN44" s="6"/>
      <c r="EO44" s="6"/>
      <c r="EP44" s="6"/>
      <c r="EQ44" s="6"/>
      <c r="ER44" s="6"/>
      <c r="ES44" s="6"/>
      <c r="ET44" s="4"/>
      <c r="EU44" s="6"/>
      <c r="EV44" s="6"/>
      <c r="EW44" s="6"/>
      <c r="EX44" s="6"/>
      <c r="EY44" s="6"/>
      <c r="EZ44" s="6"/>
      <c r="FA44" s="6"/>
      <c r="FB44" s="6"/>
      <c r="FC44" s="6"/>
      <c r="FD44" s="6"/>
      <c r="FE44" s="6"/>
      <c r="FF44" s="6"/>
      <c r="FG44" s="4"/>
      <c r="FH44" s="6"/>
      <c r="FI44" s="6"/>
      <c r="FJ44" s="6"/>
      <c r="FK44" s="6"/>
      <c r="FL44" s="6"/>
      <c r="FM44" s="6"/>
      <c r="FN44" s="6"/>
      <c r="FO44" s="6"/>
      <c r="FP44" s="4"/>
      <c r="FQ44" s="6"/>
      <c r="FR44" s="6"/>
      <c r="FS44" s="6"/>
      <c r="FT44" s="6"/>
      <c r="FU44" s="4"/>
      <c r="FV44" s="4"/>
      <c r="FW44" s="4"/>
      <c r="FX44" s="4"/>
      <c r="FY44" s="4"/>
      <c r="FZ44" s="4"/>
      <c r="GA44" s="5"/>
      <c r="GB44" s="5"/>
      <c r="GC44" s="4"/>
      <c r="GD44" s="4"/>
      <c r="GE44" s="4"/>
      <c r="GF44" s="4"/>
      <c r="GG44" s="5"/>
      <c r="GH44" s="5"/>
      <c r="GI44" s="4"/>
      <c r="GJ44" s="4"/>
      <c r="GK44" s="4"/>
      <c r="GL44" s="4"/>
      <c r="GM44" s="4"/>
      <c r="GN44" s="4"/>
      <c r="GO44" s="4"/>
      <c r="GP44" s="4"/>
      <c r="GQ44" s="7"/>
      <c r="GR44" s="4"/>
      <c r="GS44" s="4"/>
      <c r="GT44" s="7"/>
      <c r="GU44" s="4"/>
    </row>
    <row r="45" spans="1:203" x14ac:dyDescent="0.2">
      <c r="A45" s="18" t="s">
        <v>120</v>
      </c>
      <c r="B45" s="19" t="s">
        <v>121</v>
      </c>
      <c r="C45" s="57">
        <v>0</v>
      </c>
      <c r="D45" s="20">
        <v>104306</v>
      </c>
      <c r="E45" s="20">
        <v>104306</v>
      </c>
      <c r="F45" s="45">
        <v>0.75752029863320114</v>
      </c>
      <c r="G45" s="45">
        <v>0.88318572081759839</v>
      </c>
      <c r="H45" s="57">
        <v>0</v>
      </c>
      <c r="I45" s="20">
        <v>17270</v>
      </c>
      <c r="J45" s="20">
        <v>17270</v>
      </c>
      <c r="K45" s="45">
        <v>0.12542303949336936</v>
      </c>
      <c r="L45" s="45">
        <v>0.74581102090171014</v>
      </c>
      <c r="M45" s="57">
        <v>0</v>
      </c>
      <c r="N45" s="20">
        <v>12339</v>
      </c>
      <c r="O45" s="20">
        <v>12339</v>
      </c>
      <c r="P45" s="45">
        <v>8.9611747788574669E-2</v>
      </c>
      <c r="Q45" s="45">
        <v>0.96240542859371347</v>
      </c>
      <c r="R45" s="57">
        <v>137694</v>
      </c>
      <c r="S45" s="20">
        <v>118102</v>
      </c>
      <c r="T45" s="20">
        <v>23156</v>
      </c>
      <c r="U45" s="69">
        <v>12821</v>
      </c>
      <c r="V45" s="5"/>
      <c r="W45" s="5"/>
      <c r="X45" s="5"/>
      <c r="Y45" s="4"/>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4"/>
      <c r="BA45" s="5"/>
      <c r="BB45" s="4"/>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4"/>
      <c r="CP45" s="4"/>
      <c r="CQ45" s="5"/>
      <c r="CR45" s="5"/>
      <c r="CS45" s="4"/>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6"/>
      <c r="EI45" s="6"/>
      <c r="EJ45" s="6"/>
      <c r="EK45" s="6"/>
      <c r="EL45" s="6"/>
      <c r="EM45" s="4"/>
      <c r="EN45" s="6"/>
      <c r="EO45" s="6"/>
      <c r="EP45" s="6"/>
      <c r="EQ45" s="6"/>
      <c r="ER45" s="6"/>
      <c r="ES45" s="6"/>
      <c r="ET45" s="4"/>
      <c r="EU45" s="6"/>
      <c r="EV45" s="6"/>
      <c r="EW45" s="6"/>
      <c r="EX45" s="6"/>
      <c r="EY45" s="6"/>
      <c r="EZ45" s="6"/>
      <c r="FA45" s="6"/>
      <c r="FB45" s="6"/>
      <c r="FC45" s="6"/>
      <c r="FD45" s="6"/>
      <c r="FE45" s="6"/>
      <c r="FF45" s="6"/>
      <c r="FG45" s="4"/>
      <c r="FH45" s="6"/>
      <c r="FI45" s="6"/>
      <c r="FJ45" s="6"/>
      <c r="FK45" s="6"/>
      <c r="FL45" s="6"/>
      <c r="FM45" s="6"/>
      <c r="FN45" s="6"/>
      <c r="FO45" s="6"/>
      <c r="FP45" s="4"/>
      <c r="FQ45" s="6"/>
      <c r="FR45" s="6"/>
      <c r="FS45" s="6"/>
      <c r="FT45" s="6"/>
      <c r="FU45" s="4"/>
      <c r="FV45" s="4"/>
      <c r="FW45" s="4"/>
      <c r="FX45" s="4"/>
      <c r="FY45" s="4"/>
      <c r="FZ45" s="4"/>
      <c r="GA45" s="5"/>
      <c r="GB45" s="5"/>
      <c r="GC45" s="4"/>
      <c r="GD45" s="4"/>
      <c r="GE45" s="4"/>
      <c r="GF45" s="4"/>
      <c r="GG45" s="5"/>
      <c r="GH45" s="5"/>
      <c r="GI45" s="4"/>
      <c r="GJ45" s="4"/>
      <c r="GK45" s="4"/>
      <c r="GL45" s="4"/>
      <c r="GM45" s="4"/>
      <c r="GN45" s="4"/>
      <c r="GO45" s="5"/>
      <c r="GP45" s="4"/>
      <c r="GQ45" s="7"/>
      <c r="GR45" s="4"/>
      <c r="GS45" s="4"/>
      <c r="GT45" s="7"/>
      <c r="GU45" s="4"/>
    </row>
    <row r="46" spans="1:203" x14ac:dyDescent="0.2">
      <c r="A46" s="18" t="s">
        <v>122</v>
      </c>
      <c r="B46" s="19" t="s">
        <v>121</v>
      </c>
      <c r="C46" s="81">
        <v>0</v>
      </c>
      <c r="D46" s="20">
        <v>104306</v>
      </c>
      <c r="E46" s="20">
        <v>104306</v>
      </c>
      <c r="F46" s="45">
        <v>0.75504723297984</v>
      </c>
      <c r="G46" s="45">
        <v>0.52408754723048478</v>
      </c>
      <c r="H46" s="81">
        <v>0</v>
      </c>
      <c r="I46" s="20">
        <v>17270</v>
      </c>
      <c r="J46" s="20">
        <v>17270</v>
      </c>
      <c r="K46" s="45">
        <v>0.12501357269535632</v>
      </c>
      <c r="L46" s="45">
        <v>0.2577034992165933</v>
      </c>
      <c r="M46" s="81">
        <v>0</v>
      </c>
      <c r="N46" s="20">
        <v>12339</v>
      </c>
      <c r="O46" s="20">
        <v>12339</v>
      </c>
      <c r="P46" s="45">
        <v>8.9319193600926564E-2</v>
      </c>
      <c r="Q46" s="45">
        <v>0.59465060240963852</v>
      </c>
      <c r="R46" s="57">
        <v>138145</v>
      </c>
      <c r="S46" s="20">
        <v>199024</v>
      </c>
      <c r="T46" s="20">
        <v>67015</v>
      </c>
      <c r="U46" s="69">
        <v>20750</v>
      </c>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4"/>
      <c r="BA46" s="5"/>
      <c r="BB46" s="4"/>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4"/>
      <c r="CP46" s="4"/>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4"/>
      <c r="DW46" s="4"/>
      <c r="DX46" s="4"/>
      <c r="DY46" s="4"/>
      <c r="DZ46" s="4"/>
      <c r="EA46" s="4"/>
      <c r="EB46" s="4"/>
      <c r="EC46" s="4"/>
      <c r="ED46" s="5"/>
      <c r="EE46" s="5"/>
      <c r="EF46" s="5"/>
      <c r="EG46" s="5"/>
      <c r="EH46" s="6"/>
      <c r="EI46" s="6"/>
      <c r="EJ46" s="6"/>
      <c r="EK46" s="6"/>
      <c r="EL46" s="6"/>
      <c r="EM46" s="4"/>
      <c r="EN46" s="6"/>
      <c r="EO46" s="6"/>
      <c r="EP46" s="6"/>
      <c r="EQ46" s="6"/>
      <c r="ER46" s="6"/>
      <c r="ES46" s="6"/>
      <c r="ET46" s="4"/>
      <c r="EU46" s="6"/>
      <c r="EV46" s="6"/>
      <c r="EW46" s="6"/>
      <c r="EX46" s="6"/>
      <c r="EY46" s="6"/>
      <c r="EZ46" s="6"/>
      <c r="FA46" s="6"/>
      <c r="FB46" s="6"/>
      <c r="FC46" s="6"/>
      <c r="FD46" s="6"/>
      <c r="FE46" s="6"/>
      <c r="FF46" s="6"/>
      <c r="FG46" s="4"/>
      <c r="FH46" s="6"/>
      <c r="FI46" s="6"/>
      <c r="FJ46" s="6"/>
      <c r="FK46" s="6"/>
      <c r="FL46" s="6"/>
      <c r="FM46" s="6"/>
      <c r="FN46" s="6"/>
      <c r="FO46" s="6"/>
      <c r="FP46" s="4"/>
      <c r="FQ46" s="6"/>
      <c r="FR46" s="6"/>
      <c r="FS46" s="6"/>
      <c r="FT46" s="6"/>
      <c r="FU46" s="4"/>
      <c r="FV46" s="4"/>
      <c r="FW46" s="4"/>
      <c r="FX46" s="4"/>
      <c r="FY46" s="4"/>
      <c r="FZ46" s="4"/>
      <c r="GA46" s="5"/>
      <c r="GB46" s="5"/>
      <c r="GC46" s="4"/>
      <c r="GD46" s="4"/>
      <c r="GE46" s="4"/>
      <c r="GF46" s="4"/>
      <c r="GG46" s="5"/>
      <c r="GH46" s="5"/>
      <c r="GI46" s="4"/>
      <c r="GJ46" s="4"/>
      <c r="GK46" s="4"/>
      <c r="GL46" s="4"/>
      <c r="GM46" s="6"/>
      <c r="GN46" s="4"/>
      <c r="GO46" s="5"/>
      <c r="GP46" s="4"/>
      <c r="GQ46" s="7"/>
      <c r="GR46" s="4"/>
      <c r="GS46" s="4"/>
      <c r="GT46" s="7"/>
      <c r="GU46" s="4"/>
    </row>
    <row r="47" spans="1:203" x14ac:dyDescent="0.2">
      <c r="A47" s="18" t="s">
        <v>123</v>
      </c>
      <c r="B47" s="19" t="s">
        <v>124</v>
      </c>
      <c r="C47" s="81">
        <v>0</v>
      </c>
      <c r="D47" s="20">
        <v>104306</v>
      </c>
      <c r="E47" s="20">
        <v>104306</v>
      </c>
      <c r="F47" s="45">
        <v>0.75752029863320114</v>
      </c>
      <c r="G47" s="45">
        <v>0.88183424498871354</v>
      </c>
      <c r="H47" s="81">
        <v>0</v>
      </c>
      <c r="I47" s="20">
        <v>17270</v>
      </c>
      <c r="J47" s="20">
        <v>17270</v>
      </c>
      <c r="K47" s="45">
        <v>0.12542303949336936</v>
      </c>
      <c r="L47" s="45">
        <v>0.5843738368355158</v>
      </c>
      <c r="M47" s="81">
        <v>0</v>
      </c>
      <c r="N47" s="20">
        <v>12339</v>
      </c>
      <c r="O47" s="20">
        <v>12339</v>
      </c>
      <c r="P47" s="45">
        <v>8.9611747788574669E-2</v>
      </c>
      <c r="Q47" s="45">
        <v>0.8861041292639138</v>
      </c>
      <c r="R47" s="57">
        <v>137694</v>
      </c>
      <c r="S47" s="20">
        <v>118283</v>
      </c>
      <c r="T47" s="20">
        <v>29553</v>
      </c>
      <c r="U47" s="69">
        <v>13925</v>
      </c>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4"/>
      <c r="BA47" s="5"/>
      <c r="BB47" s="4"/>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4"/>
      <c r="DW47" s="4"/>
      <c r="DX47" s="4"/>
      <c r="DY47" s="4"/>
      <c r="DZ47" s="4"/>
      <c r="EA47" s="4"/>
      <c r="EB47" s="4"/>
      <c r="EC47" s="4"/>
      <c r="ED47" s="5"/>
      <c r="EE47" s="5"/>
      <c r="EF47" s="5"/>
      <c r="EG47" s="5"/>
      <c r="EH47" s="6"/>
      <c r="EI47" s="6"/>
      <c r="EJ47" s="6"/>
      <c r="EK47" s="6"/>
      <c r="EL47" s="6"/>
      <c r="EM47" s="4"/>
      <c r="EN47" s="6"/>
      <c r="EO47" s="6"/>
      <c r="EP47" s="6"/>
      <c r="EQ47" s="6"/>
      <c r="ER47" s="6"/>
      <c r="ES47" s="6"/>
      <c r="ET47" s="4"/>
      <c r="EU47" s="6"/>
      <c r="EV47" s="6"/>
      <c r="EW47" s="6"/>
      <c r="EX47" s="6"/>
      <c r="EY47" s="6"/>
      <c r="EZ47" s="6"/>
      <c r="FA47" s="6"/>
      <c r="FB47" s="6"/>
      <c r="FC47" s="6"/>
      <c r="FD47" s="6"/>
      <c r="FE47" s="6"/>
      <c r="FF47" s="6"/>
      <c r="FG47" s="4"/>
      <c r="FH47" s="6"/>
      <c r="FI47" s="6"/>
      <c r="FJ47" s="6"/>
      <c r="FK47" s="6"/>
      <c r="FL47" s="6"/>
      <c r="FM47" s="6"/>
      <c r="FN47" s="6"/>
      <c r="FO47" s="6"/>
      <c r="FP47" s="4"/>
      <c r="FQ47" s="6"/>
      <c r="FR47" s="6"/>
      <c r="FS47" s="6"/>
      <c r="FT47" s="6"/>
      <c r="FU47" s="4"/>
      <c r="FV47" s="4"/>
      <c r="FW47" s="4"/>
      <c r="FX47" s="4"/>
      <c r="FY47" s="4"/>
      <c r="FZ47" s="4"/>
      <c r="GA47" s="5"/>
      <c r="GB47" s="5"/>
      <c r="GC47" s="4"/>
      <c r="GD47" s="4"/>
      <c r="GE47" s="4"/>
      <c r="GF47" s="4"/>
      <c r="GG47" s="5"/>
      <c r="GH47" s="5"/>
      <c r="GI47" s="4"/>
      <c r="GJ47" s="4"/>
      <c r="GK47" s="4"/>
      <c r="GL47" s="4"/>
      <c r="GM47" s="6"/>
      <c r="GN47" s="4"/>
      <c r="GO47" s="5"/>
      <c r="GP47" s="4"/>
      <c r="GQ47" s="7"/>
      <c r="GR47" s="4"/>
      <c r="GS47" s="4"/>
      <c r="GT47" s="7"/>
      <c r="GU47" s="4"/>
    </row>
    <row r="48" spans="1:203" x14ac:dyDescent="0.2">
      <c r="A48" s="18" t="s">
        <v>125</v>
      </c>
      <c r="B48" s="19" t="s">
        <v>126</v>
      </c>
      <c r="C48" s="57">
        <v>0</v>
      </c>
      <c r="D48" s="20">
        <v>104306</v>
      </c>
      <c r="E48" s="20">
        <v>104306</v>
      </c>
      <c r="F48" s="45">
        <v>0.75752029863320114</v>
      </c>
      <c r="G48" s="45">
        <v>0.69504434567637985</v>
      </c>
      <c r="H48" s="57">
        <v>0</v>
      </c>
      <c r="I48" s="20">
        <v>17270</v>
      </c>
      <c r="J48" s="20">
        <v>17270</v>
      </c>
      <c r="K48" s="45">
        <v>0.12542303949336936</v>
      </c>
      <c r="L48" s="45">
        <v>0.46422235363690123</v>
      </c>
      <c r="M48" s="57">
        <v>0</v>
      </c>
      <c r="N48" s="20">
        <v>12339</v>
      </c>
      <c r="O48" s="20">
        <v>12339</v>
      </c>
      <c r="P48" s="45">
        <v>8.9611747788574669E-2</v>
      </c>
      <c r="Q48" s="45">
        <v>0.85255302977958958</v>
      </c>
      <c r="R48" s="57">
        <v>137694</v>
      </c>
      <c r="S48" s="20">
        <v>150071</v>
      </c>
      <c r="T48" s="20">
        <v>37202</v>
      </c>
      <c r="U48" s="69">
        <v>14473</v>
      </c>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4"/>
      <c r="BA48" s="5"/>
      <c r="BB48" s="4"/>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4"/>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6"/>
      <c r="EI48" s="6"/>
      <c r="EJ48" s="6"/>
      <c r="EK48" s="6"/>
      <c r="EL48" s="6"/>
      <c r="EM48" s="4"/>
      <c r="EN48" s="6"/>
      <c r="EO48" s="6"/>
      <c r="EP48" s="6"/>
      <c r="EQ48" s="6"/>
      <c r="ER48" s="6"/>
      <c r="ES48" s="6"/>
      <c r="ET48" s="4"/>
      <c r="EU48" s="6"/>
      <c r="EV48" s="6"/>
      <c r="EW48" s="6"/>
      <c r="EX48" s="6"/>
      <c r="EY48" s="6"/>
      <c r="EZ48" s="6"/>
      <c r="FA48" s="6"/>
      <c r="FB48" s="6"/>
      <c r="FC48" s="6"/>
      <c r="FD48" s="6"/>
      <c r="FE48" s="6"/>
      <c r="FF48" s="6"/>
      <c r="FG48" s="4"/>
      <c r="FH48" s="6"/>
      <c r="FI48" s="6"/>
      <c r="FJ48" s="6"/>
      <c r="FK48" s="6"/>
      <c r="FL48" s="6"/>
      <c r="FM48" s="6"/>
      <c r="FN48" s="6"/>
      <c r="FO48" s="6"/>
      <c r="FP48" s="4"/>
      <c r="FQ48" s="6"/>
      <c r="FR48" s="6"/>
      <c r="FS48" s="6"/>
      <c r="FT48" s="6"/>
      <c r="FU48" s="4"/>
      <c r="FV48" s="4"/>
      <c r="FW48" s="4"/>
      <c r="FX48" s="4"/>
      <c r="FY48" s="4"/>
      <c r="FZ48" s="4"/>
      <c r="GA48" s="5"/>
      <c r="GB48" s="5"/>
      <c r="GC48" s="4"/>
      <c r="GD48" s="4"/>
      <c r="GE48" s="4"/>
      <c r="GF48" s="4"/>
      <c r="GG48" s="5"/>
      <c r="GH48" s="5"/>
      <c r="GI48" s="4"/>
      <c r="GJ48" s="4"/>
      <c r="GK48" s="4"/>
      <c r="GL48" s="4"/>
      <c r="GM48" s="6"/>
      <c r="GN48" s="4"/>
      <c r="GO48" s="4"/>
      <c r="GP48" s="4"/>
      <c r="GQ48" s="7"/>
      <c r="GR48" s="4"/>
      <c r="GS48" s="4"/>
      <c r="GT48" s="7"/>
      <c r="GU48" s="4"/>
    </row>
    <row r="49" spans="1:203" x14ac:dyDescent="0.2">
      <c r="A49" s="18" t="s">
        <v>127</v>
      </c>
      <c r="B49" s="19" t="s">
        <v>128</v>
      </c>
      <c r="C49" s="57">
        <v>684</v>
      </c>
      <c r="D49" s="20">
        <v>104306</v>
      </c>
      <c r="E49" s="20">
        <v>104990</v>
      </c>
      <c r="F49" s="45">
        <v>0.75758013074913777</v>
      </c>
      <c r="G49" s="45">
        <v>0.57975416082255626</v>
      </c>
      <c r="H49" s="57">
        <v>208</v>
      </c>
      <c r="I49" s="20">
        <v>17270</v>
      </c>
      <c r="J49" s="20">
        <v>17478</v>
      </c>
      <c r="K49" s="45">
        <v>0.12611663515795246</v>
      </c>
      <c r="L49" s="45">
        <v>0.36871861946753304</v>
      </c>
      <c r="M49" s="57">
        <v>0</v>
      </c>
      <c r="N49" s="20">
        <v>12339</v>
      </c>
      <c r="O49" s="20">
        <v>12339</v>
      </c>
      <c r="P49" s="45">
        <v>8.9034967457030295E-2</v>
      </c>
      <c r="Q49" s="45">
        <v>0.71155066028487401</v>
      </c>
      <c r="R49" s="57">
        <v>138586</v>
      </c>
      <c r="S49" s="20">
        <v>181094</v>
      </c>
      <c r="T49" s="20">
        <v>47402</v>
      </c>
      <c r="U49" s="69">
        <v>17341</v>
      </c>
      <c r="V49" s="5"/>
      <c r="W49" s="5"/>
      <c r="X49" s="5"/>
      <c r="Y49" s="4"/>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4"/>
      <c r="BA49" s="5"/>
      <c r="BB49" s="4"/>
      <c r="BC49" s="5"/>
      <c r="BD49" s="5"/>
      <c r="BE49" s="5"/>
      <c r="BF49" s="5"/>
      <c r="BG49" s="5"/>
      <c r="BH49" s="5"/>
      <c r="BI49" s="4"/>
      <c r="BJ49" s="4"/>
      <c r="BK49" s="5"/>
      <c r="BL49" s="5"/>
      <c r="BM49" s="5"/>
      <c r="BN49" s="5"/>
      <c r="BO49" s="5"/>
      <c r="BP49" s="5"/>
      <c r="BQ49" s="5"/>
      <c r="BR49" s="4"/>
      <c r="BS49" s="4"/>
      <c r="BT49" s="5"/>
      <c r="BU49" s="5"/>
      <c r="BV49" s="5"/>
      <c r="BW49" s="5"/>
      <c r="BX49" s="5"/>
      <c r="BY49" s="5"/>
      <c r="BZ49" s="5"/>
      <c r="CA49" s="5"/>
      <c r="CB49" s="5"/>
      <c r="CC49" s="5"/>
      <c r="CD49" s="5"/>
      <c r="CE49" s="5"/>
      <c r="CF49" s="5"/>
      <c r="CG49" s="5"/>
      <c r="CH49" s="5"/>
      <c r="CI49" s="5"/>
      <c r="CJ49" s="5"/>
      <c r="CK49" s="5"/>
      <c r="CL49" s="5"/>
      <c r="CM49" s="5"/>
      <c r="CN49" s="5"/>
      <c r="CO49" s="4"/>
      <c r="CP49" s="4"/>
      <c r="CQ49" s="5"/>
      <c r="CR49" s="5"/>
      <c r="CS49" s="4"/>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4"/>
      <c r="DW49" s="4"/>
      <c r="DX49" s="4"/>
      <c r="DY49" s="4"/>
      <c r="DZ49" s="4"/>
      <c r="EA49" s="4"/>
      <c r="EB49" s="4"/>
      <c r="EC49" s="4"/>
      <c r="ED49" s="5"/>
      <c r="EE49" s="5"/>
      <c r="EF49" s="5"/>
      <c r="EG49" s="5"/>
      <c r="EH49" s="6"/>
      <c r="EI49" s="6"/>
      <c r="EJ49" s="6"/>
      <c r="EK49" s="6"/>
      <c r="EL49" s="6"/>
      <c r="EM49" s="4"/>
      <c r="EN49" s="6"/>
      <c r="EO49" s="6"/>
      <c r="EP49" s="6"/>
      <c r="EQ49" s="6"/>
      <c r="ER49" s="6"/>
      <c r="ES49" s="6"/>
      <c r="ET49" s="4"/>
      <c r="EU49" s="6"/>
      <c r="EV49" s="6"/>
      <c r="EW49" s="6"/>
      <c r="EX49" s="6"/>
      <c r="EY49" s="6"/>
      <c r="EZ49" s="6"/>
      <c r="FA49" s="6"/>
      <c r="FB49" s="6"/>
      <c r="FC49" s="6"/>
      <c r="FD49" s="6"/>
      <c r="FE49" s="6"/>
      <c r="FF49" s="6"/>
      <c r="FG49" s="4"/>
      <c r="FH49" s="6"/>
      <c r="FI49" s="6"/>
      <c r="FJ49" s="6"/>
      <c r="FK49" s="6"/>
      <c r="FL49" s="6"/>
      <c r="FM49" s="6"/>
      <c r="FN49" s="6"/>
      <c r="FO49" s="6"/>
      <c r="FP49" s="4"/>
      <c r="FQ49" s="6"/>
      <c r="FR49" s="6"/>
      <c r="FS49" s="6"/>
      <c r="FT49" s="6"/>
      <c r="FU49" s="4"/>
      <c r="FV49" s="4"/>
      <c r="FW49" s="4"/>
      <c r="FX49" s="4"/>
      <c r="FY49" s="4"/>
      <c r="FZ49" s="4"/>
      <c r="GA49" s="5"/>
      <c r="GB49" s="5"/>
      <c r="GC49" s="4"/>
      <c r="GD49" s="4"/>
      <c r="GE49" s="4"/>
      <c r="GF49" s="4"/>
      <c r="GG49" s="5"/>
      <c r="GH49" s="5"/>
      <c r="GI49" s="4"/>
      <c r="GJ49" s="4"/>
      <c r="GK49" s="4"/>
      <c r="GL49" s="4"/>
      <c r="GM49" s="4"/>
      <c r="GN49" s="4"/>
      <c r="GO49" s="4"/>
      <c r="GP49" s="4"/>
      <c r="GQ49" s="7"/>
      <c r="GR49" s="4"/>
      <c r="GS49" s="4"/>
      <c r="GT49" s="7"/>
      <c r="GU49" s="4"/>
    </row>
    <row r="50" spans="1:203" x14ac:dyDescent="0.2">
      <c r="A50" s="18" t="s">
        <v>129</v>
      </c>
      <c r="B50" s="19" t="s">
        <v>130</v>
      </c>
      <c r="C50" s="57">
        <v>0</v>
      </c>
      <c r="D50" s="20">
        <v>104306</v>
      </c>
      <c r="E50" s="20">
        <v>104306</v>
      </c>
      <c r="F50" s="45">
        <v>0.75752029863320114</v>
      </c>
      <c r="G50" s="45">
        <v>0.57605345998784996</v>
      </c>
      <c r="H50" s="57">
        <v>0</v>
      </c>
      <c r="I50" s="20">
        <v>17270</v>
      </c>
      <c r="J50" s="20">
        <v>17270</v>
      </c>
      <c r="K50" s="45">
        <v>0.12542303949336936</v>
      </c>
      <c r="L50" s="45">
        <v>0.44330928972970196</v>
      </c>
      <c r="M50" s="57">
        <v>0</v>
      </c>
      <c r="N50" s="20">
        <v>12339</v>
      </c>
      <c r="O50" s="20">
        <v>12339</v>
      </c>
      <c r="P50" s="45">
        <v>8.9611747788574669E-2</v>
      </c>
      <c r="Q50" s="45">
        <v>0.61871333299904729</v>
      </c>
      <c r="R50" s="57">
        <v>137694</v>
      </c>
      <c r="S50" s="20">
        <v>181070</v>
      </c>
      <c r="T50" s="20">
        <v>38957</v>
      </c>
      <c r="U50" s="69">
        <v>19943</v>
      </c>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4"/>
      <c r="BA50" s="5"/>
      <c r="BB50" s="4"/>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4"/>
      <c r="CP50" s="4"/>
      <c r="CQ50" s="5"/>
      <c r="CR50" s="5"/>
      <c r="CS50" s="4"/>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4"/>
      <c r="DW50" s="4"/>
      <c r="DX50" s="4"/>
      <c r="DY50" s="4"/>
      <c r="DZ50" s="4"/>
      <c r="EA50" s="4"/>
      <c r="EB50" s="4"/>
      <c r="EC50" s="4"/>
      <c r="ED50" s="5"/>
      <c r="EE50" s="5"/>
      <c r="EF50" s="5"/>
      <c r="EG50" s="5"/>
      <c r="EH50" s="6"/>
      <c r="EI50" s="6"/>
      <c r="EJ50" s="6"/>
      <c r="EK50" s="6"/>
      <c r="EL50" s="6"/>
      <c r="EM50" s="4"/>
      <c r="EN50" s="6"/>
      <c r="EO50" s="6"/>
      <c r="EP50" s="6"/>
      <c r="EQ50" s="6"/>
      <c r="ER50" s="6"/>
      <c r="ES50" s="6"/>
      <c r="ET50" s="4"/>
      <c r="EU50" s="6"/>
      <c r="EV50" s="6"/>
      <c r="EW50" s="6"/>
      <c r="EX50" s="6"/>
      <c r="EY50" s="6"/>
      <c r="EZ50" s="6"/>
      <c r="FA50" s="6"/>
      <c r="FB50" s="6"/>
      <c r="FC50" s="6"/>
      <c r="FD50" s="6"/>
      <c r="FE50" s="6"/>
      <c r="FF50" s="6"/>
      <c r="FG50" s="4"/>
      <c r="FH50" s="6"/>
      <c r="FI50" s="6"/>
      <c r="FJ50" s="6"/>
      <c r="FK50" s="6"/>
      <c r="FL50" s="6"/>
      <c r="FM50" s="6"/>
      <c r="FN50" s="6"/>
      <c r="FO50" s="6"/>
      <c r="FP50" s="4"/>
      <c r="FQ50" s="6"/>
      <c r="FR50" s="6"/>
      <c r="FS50" s="6"/>
      <c r="FT50" s="6"/>
      <c r="FU50" s="4"/>
      <c r="FV50" s="4"/>
      <c r="FW50" s="4"/>
      <c r="FX50" s="4"/>
      <c r="FY50" s="4"/>
      <c r="FZ50" s="4"/>
      <c r="GA50" s="5"/>
      <c r="GB50" s="5"/>
      <c r="GC50" s="4"/>
      <c r="GD50" s="4"/>
      <c r="GE50" s="4"/>
      <c r="GF50" s="4"/>
      <c r="GG50" s="5"/>
      <c r="GH50" s="5"/>
      <c r="GI50" s="4"/>
      <c r="GJ50" s="4"/>
      <c r="GK50" s="4"/>
      <c r="GL50" s="4"/>
      <c r="GM50" s="4"/>
      <c r="GN50" s="4"/>
      <c r="GO50" s="4"/>
      <c r="GP50" s="4"/>
      <c r="GQ50" s="7"/>
      <c r="GR50" s="4"/>
      <c r="GS50" s="4"/>
      <c r="GT50" s="7"/>
      <c r="GU50" s="4"/>
    </row>
    <row r="51" spans="1:203" x14ac:dyDescent="0.2">
      <c r="A51" s="22"/>
      <c r="B51" s="23"/>
      <c r="C51" s="24"/>
      <c r="D51" s="24"/>
      <c r="E51" s="24"/>
      <c r="F51" s="84"/>
      <c r="G51" s="24"/>
      <c r="H51" s="24"/>
      <c r="I51" s="24"/>
      <c r="J51" s="24"/>
      <c r="K51" s="24"/>
      <c r="L51" s="24"/>
      <c r="M51" s="24"/>
      <c r="N51" s="24"/>
      <c r="O51" s="24"/>
      <c r="P51" s="24"/>
      <c r="Q51" s="84"/>
      <c r="R51" s="24"/>
      <c r="S51" s="24"/>
      <c r="T51" s="24"/>
      <c r="U51" s="26"/>
    </row>
    <row r="52" spans="1:203" x14ac:dyDescent="0.2">
      <c r="A52" s="12" t="s">
        <v>131</v>
      </c>
      <c r="B52" s="82"/>
      <c r="C52" s="14">
        <f>SUM(C3:C50)</f>
        <v>9843</v>
      </c>
      <c r="D52" s="14">
        <v>104306</v>
      </c>
      <c r="E52" s="14">
        <f>D52+C52</f>
        <v>114149</v>
      </c>
      <c r="F52" s="46">
        <f>E52/R52</f>
        <v>0.78881755799570175</v>
      </c>
      <c r="G52" s="46">
        <f>E52/S52</f>
        <v>4.6210297355646711E-2</v>
      </c>
      <c r="H52" s="14">
        <f t="shared" ref="H52:M52" si="0">SUM(H3:H50)</f>
        <v>544</v>
      </c>
      <c r="I52" s="14">
        <v>17270</v>
      </c>
      <c r="J52" s="14">
        <f>H52+I52</f>
        <v>17814</v>
      </c>
      <c r="K52" s="46">
        <f>J52/R52</f>
        <v>0.12310222584635372</v>
      </c>
      <c r="L52" s="46">
        <f>J52/T52</f>
        <v>1.6207172315158263E-2</v>
      </c>
      <c r="M52" s="14">
        <f t="shared" si="0"/>
        <v>407</v>
      </c>
      <c r="N52" s="14">
        <v>12339</v>
      </c>
      <c r="O52" s="14">
        <f>M52+N52</f>
        <v>12746</v>
      </c>
      <c r="P52" s="46">
        <f>O52/R52</f>
        <v>8.8080216157944563E-2</v>
      </c>
      <c r="Q52" s="46">
        <f>O52/U52</f>
        <v>6.2790961175618623E-2</v>
      </c>
      <c r="R52" s="14">
        <f>O52+J52+E52</f>
        <v>144709</v>
      </c>
      <c r="S52" s="43">
        <v>2470207</v>
      </c>
      <c r="T52" s="43">
        <v>1099143</v>
      </c>
      <c r="U52" s="43">
        <v>202991</v>
      </c>
    </row>
    <row r="53" spans="1:203" x14ac:dyDescent="0.2">
      <c r="A53" s="12" t="s">
        <v>132</v>
      </c>
      <c r="B53" s="82"/>
      <c r="C53" s="14">
        <f>AVERAGE(C3:C50)</f>
        <v>205.0625</v>
      </c>
      <c r="D53" s="14">
        <f t="shared" ref="D53:U53" si="1">AVERAGE(D3:D50)</f>
        <v>104306</v>
      </c>
      <c r="E53" s="14">
        <f t="shared" si="1"/>
        <v>104511.0625</v>
      </c>
      <c r="F53" s="46">
        <f t="shared" si="1"/>
        <v>0.75708236886892133</v>
      </c>
      <c r="G53" s="46">
        <f t="shared" si="1"/>
        <v>0.72436160111296777</v>
      </c>
      <c r="H53" s="14">
        <f t="shared" si="1"/>
        <v>11.333333333333334</v>
      </c>
      <c r="I53" s="14">
        <f t="shared" si="1"/>
        <v>17270</v>
      </c>
      <c r="J53" s="14">
        <f t="shared" si="1"/>
        <v>17281.333333333332</v>
      </c>
      <c r="K53" s="46">
        <f t="shared" si="1"/>
        <v>0.12519118586484479</v>
      </c>
      <c r="L53" s="46">
        <f t="shared" si="1"/>
        <v>0.49956330069820143</v>
      </c>
      <c r="M53" s="14">
        <f t="shared" si="1"/>
        <v>8.4791666666666661</v>
      </c>
      <c r="N53" s="14">
        <f t="shared" si="1"/>
        <v>12339</v>
      </c>
      <c r="O53" s="14">
        <f t="shared" si="1"/>
        <v>12347.479166666666</v>
      </c>
      <c r="P53" s="46">
        <f t="shared" si="1"/>
        <v>8.944881454104299E-2</v>
      </c>
      <c r="Q53" s="46">
        <f t="shared" si="1"/>
        <v>0.78667593076150044</v>
      </c>
      <c r="R53" s="14">
        <f t="shared" si="1"/>
        <v>138044.95833333334</v>
      </c>
      <c r="S53" s="14">
        <f t="shared" si="1"/>
        <v>153595.60416666666</v>
      </c>
      <c r="T53" s="14">
        <f t="shared" si="1"/>
        <v>39809.020833333336</v>
      </c>
      <c r="U53" s="14">
        <f t="shared" si="1"/>
        <v>16310.916666666666</v>
      </c>
    </row>
    <row r="54" spans="1:203" x14ac:dyDescent="0.2">
      <c r="A54" s="12" t="s">
        <v>133</v>
      </c>
      <c r="B54" s="82"/>
      <c r="C54" s="14">
        <f>MEDIAN(C3:C50)</f>
        <v>0</v>
      </c>
      <c r="D54" s="14">
        <f t="shared" ref="D54:U54" si="2">MEDIAN(D3:D50)</f>
        <v>104306</v>
      </c>
      <c r="E54" s="14">
        <f t="shared" si="2"/>
        <v>104306</v>
      </c>
      <c r="F54" s="46">
        <f t="shared" si="2"/>
        <v>0.75752029863320114</v>
      </c>
      <c r="G54" s="46">
        <f t="shared" si="2"/>
        <v>0.7377017625014759</v>
      </c>
      <c r="H54" s="14">
        <f t="shared" si="2"/>
        <v>0</v>
      </c>
      <c r="I54" s="14">
        <f t="shared" si="2"/>
        <v>17270</v>
      </c>
      <c r="J54" s="14">
        <f t="shared" si="2"/>
        <v>17270</v>
      </c>
      <c r="K54" s="46">
        <f t="shared" si="2"/>
        <v>0.12542303949336936</v>
      </c>
      <c r="L54" s="46">
        <f t="shared" si="2"/>
        <v>0.46297787727460876</v>
      </c>
      <c r="M54" s="14">
        <f t="shared" si="2"/>
        <v>0</v>
      </c>
      <c r="N54" s="14">
        <f t="shared" si="2"/>
        <v>12339</v>
      </c>
      <c r="O54" s="14">
        <f t="shared" si="2"/>
        <v>12339</v>
      </c>
      <c r="P54" s="46">
        <f t="shared" si="2"/>
        <v>8.9611747788574669E-2</v>
      </c>
      <c r="Q54" s="46">
        <f t="shared" si="2"/>
        <v>0.80908822922443924</v>
      </c>
      <c r="R54" s="14">
        <f t="shared" si="2"/>
        <v>137694</v>
      </c>
      <c r="S54" s="14">
        <f t="shared" si="2"/>
        <v>141401.5</v>
      </c>
      <c r="T54" s="14">
        <f t="shared" si="2"/>
        <v>37344.5</v>
      </c>
      <c r="U54" s="14">
        <f t="shared" si="2"/>
        <v>15251.5</v>
      </c>
    </row>
  </sheetData>
  <autoFilter ref="A2:U50" xr:uid="{328E80A8-6EA9-4EC8-B999-EF6A489E284F}"/>
  <mergeCells count="6">
    <mergeCell ref="R1:U1"/>
    <mergeCell ref="A1:A2"/>
    <mergeCell ref="B1:B2"/>
    <mergeCell ref="C1:G1"/>
    <mergeCell ref="H1:L1"/>
    <mergeCell ref="M1:Q1"/>
  </mergeCells>
  <conditionalFormatting sqref="A3:U50">
    <cfRule type="expression" dxfId="0" priority="1">
      <formula>MOD(ROW(),2)=1</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B43DC-9D85-44AE-8E25-7144D96CA33A}">
  <sheetPr>
    <tabColor theme="8" tint="-0.249977111117893"/>
  </sheetPr>
  <dimension ref="A1:HP53"/>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3" customWidth="1"/>
    <col min="2" max="2" width="14.7109375" style="3" bestFit="1" customWidth="1"/>
    <col min="3" max="6" width="11.42578125" style="9" bestFit="1" customWidth="1"/>
    <col min="7" max="7" width="15.28515625" style="9" customWidth="1"/>
    <col min="8" max="9" width="11.42578125" style="9" bestFit="1" customWidth="1"/>
    <col min="10" max="10" width="47.42578125" style="3" customWidth="1"/>
    <col min="11" max="11" width="11.42578125" style="9" bestFit="1" customWidth="1"/>
    <col min="12" max="12" width="13.28515625" style="9" customWidth="1"/>
    <col min="13" max="13" width="13.42578125" style="9" customWidth="1"/>
    <col min="14" max="14" width="12.28515625" style="9" customWidth="1"/>
    <col min="15" max="15" width="12.5703125" style="9" customWidth="1"/>
    <col min="16" max="17" width="12.85546875" style="9" customWidth="1"/>
    <col min="18" max="41" width="11.42578125" style="9" bestFit="1" customWidth="1"/>
    <col min="42" max="69" width="11.42578125" style="3" bestFit="1" customWidth="1"/>
    <col min="70" max="70" width="15.28515625" style="3" customWidth="1"/>
    <col min="71" max="71" width="11.42578125" style="3" bestFit="1" customWidth="1"/>
    <col min="72" max="72" width="15.28515625" style="3" customWidth="1"/>
    <col min="73" max="160" width="11.42578125" style="3" bestFit="1" customWidth="1"/>
    <col min="161" max="161" width="15.28515625" style="3" customWidth="1"/>
    <col min="162" max="167" width="11.42578125" style="3" bestFit="1" customWidth="1"/>
    <col min="168" max="168" width="15.28515625" style="3" customWidth="1"/>
    <col min="169" max="180" width="11.42578125" style="3" bestFit="1" customWidth="1"/>
    <col min="181" max="181" width="15.28515625" style="3" customWidth="1"/>
    <col min="182" max="189" width="11.42578125" style="3" bestFit="1" customWidth="1"/>
    <col min="190" max="190" width="15.28515625" style="3" customWidth="1"/>
    <col min="191" max="194" width="11.42578125" style="3" bestFit="1" customWidth="1"/>
    <col min="195" max="200" width="15.28515625" style="3" customWidth="1"/>
    <col min="201" max="202" width="11.42578125" style="3" bestFit="1" customWidth="1"/>
    <col min="203" max="206" width="15.28515625" style="3" customWidth="1"/>
    <col min="207" max="208" width="11.42578125" style="3" bestFit="1" customWidth="1"/>
    <col min="209" max="212" width="15.28515625" style="3" customWidth="1"/>
    <col min="213" max="213" width="11.42578125" style="3" bestFit="1" customWidth="1"/>
    <col min="214" max="214" width="15.28515625" style="3" customWidth="1"/>
    <col min="215" max="215" width="11.42578125" style="3" bestFit="1" customWidth="1"/>
    <col min="216" max="216" width="15.28515625" style="3" customWidth="1"/>
    <col min="217" max="217" width="11.42578125" style="3" bestFit="1" customWidth="1"/>
    <col min="218" max="219" width="15.28515625" style="3" customWidth="1"/>
    <col min="220" max="220" width="11.42578125" style="3" bestFit="1" customWidth="1"/>
    <col min="221" max="221" width="15.28515625" style="3" customWidth="1"/>
    <col min="222" max="16384" width="9.140625" style="3"/>
  </cols>
  <sheetData>
    <row r="1" spans="1:224" s="2" customFormat="1" ht="60.75" customHeight="1" x14ac:dyDescent="0.2">
      <c r="A1" s="1" t="s">
        <v>31</v>
      </c>
      <c r="B1" s="1" t="s">
        <v>32</v>
      </c>
      <c r="C1" s="1" t="s">
        <v>33</v>
      </c>
      <c r="D1" s="1" t="s">
        <v>253</v>
      </c>
      <c r="E1" s="1" t="s">
        <v>254</v>
      </c>
      <c r="F1" s="1" t="s">
        <v>255</v>
      </c>
      <c r="G1" s="1" t="s">
        <v>256</v>
      </c>
      <c r="H1" s="1" t="s">
        <v>257</v>
      </c>
      <c r="I1" s="1" t="s">
        <v>258</v>
      </c>
      <c r="J1" s="1" t="s">
        <v>259</v>
      </c>
      <c r="K1" s="1" t="s">
        <v>260</v>
      </c>
      <c r="L1" s="1" t="s">
        <v>261</v>
      </c>
      <c r="M1" s="1" t="s">
        <v>262</v>
      </c>
      <c r="N1" s="1" t="s">
        <v>263</v>
      </c>
      <c r="O1" s="1" t="s">
        <v>264</v>
      </c>
      <c r="P1" s="1" t="s">
        <v>265</v>
      </c>
      <c r="Q1" s="1" t="s">
        <v>266</v>
      </c>
      <c r="R1" s="1" t="s">
        <v>267</v>
      </c>
      <c r="S1" s="1" t="s">
        <v>268</v>
      </c>
      <c r="T1" s="1" t="s">
        <v>269</v>
      </c>
      <c r="U1" s="1" t="s">
        <v>270</v>
      </c>
      <c r="V1" s="1" t="s">
        <v>271</v>
      </c>
      <c r="W1" s="1" t="s">
        <v>272</v>
      </c>
      <c r="X1" s="1" t="s">
        <v>273</v>
      </c>
      <c r="Y1" s="1" t="s">
        <v>274</v>
      </c>
      <c r="Z1" s="1" t="s">
        <v>275</v>
      </c>
      <c r="AA1" s="1" t="s">
        <v>276</v>
      </c>
      <c r="AB1" s="1" t="s">
        <v>277</v>
      </c>
      <c r="AC1" s="1" t="s">
        <v>278</v>
      </c>
      <c r="AD1" s="1" t="s">
        <v>279</v>
      </c>
      <c r="AE1" s="1" t="s">
        <v>280</v>
      </c>
      <c r="AF1" s="1" t="s">
        <v>281</v>
      </c>
      <c r="AG1" s="1" t="s">
        <v>282</v>
      </c>
      <c r="AH1" s="1" t="s">
        <v>283</v>
      </c>
      <c r="AI1" s="1" t="s">
        <v>284</v>
      </c>
      <c r="AJ1" s="1" t="s">
        <v>285</v>
      </c>
      <c r="AK1" s="1" t="s">
        <v>286</v>
      </c>
      <c r="AL1" s="1" t="s">
        <v>287</v>
      </c>
      <c r="AM1" s="1" t="s">
        <v>288</v>
      </c>
      <c r="AN1" s="1" t="s">
        <v>289</v>
      </c>
      <c r="AO1" s="1" t="s">
        <v>290</v>
      </c>
    </row>
    <row r="2" spans="1:224" x14ac:dyDescent="0.2">
      <c r="A2" s="3" t="s">
        <v>43</v>
      </c>
      <c r="B2" s="4" t="s">
        <v>44</v>
      </c>
      <c r="C2" s="8">
        <v>16310</v>
      </c>
      <c r="D2" s="8">
        <v>97990</v>
      </c>
      <c r="E2" s="8">
        <v>1769</v>
      </c>
      <c r="F2" s="8">
        <v>99759</v>
      </c>
      <c r="G2" s="8">
        <v>2851</v>
      </c>
      <c r="H2" s="8">
        <v>6731</v>
      </c>
      <c r="I2" s="8">
        <v>231</v>
      </c>
      <c r="J2" s="4" t="s">
        <v>151</v>
      </c>
      <c r="K2" s="8">
        <v>109572</v>
      </c>
      <c r="L2" s="8">
        <v>46</v>
      </c>
      <c r="M2" s="8">
        <v>29101</v>
      </c>
      <c r="N2" s="8">
        <v>29147</v>
      </c>
      <c r="O2" s="8">
        <v>0</v>
      </c>
      <c r="P2" s="8">
        <v>1278</v>
      </c>
      <c r="Q2" s="8">
        <v>1278</v>
      </c>
      <c r="R2" s="8">
        <v>152</v>
      </c>
      <c r="S2" s="8">
        <v>107315</v>
      </c>
      <c r="T2" s="8">
        <v>107467</v>
      </c>
      <c r="U2" s="8">
        <v>198</v>
      </c>
      <c r="V2" s="8">
        <v>137694</v>
      </c>
      <c r="W2" s="8">
        <v>137892</v>
      </c>
      <c r="X2" s="8">
        <v>9</v>
      </c>
      <c r="Y2" s="8">
        <v>0</v>
      </c>
      <c r="Z2" s="8">
        <v>38</v>
      </c>
      <c r="AA2" s="8">
        <v>47</v>
      </c>
      <c r="AB2" s="8">
        <v>247464</v>
      </c>
      <c r="AC2" s="8">
        <v>247511</v>
      </c>
      <c r="AD2" s="8">
        <v>71896</v>
      </c>
      <c r="AE2" s="8">
        <v>104306</v>
      </c>
      <c r="AF2" s="8">
        <v>173</v>
      </c>
      <c r="AG2" s="8">
        <v>176375</v>
      </c>
      <c r="AH2" s="8">
        <v>28832</v>
      </c>
      <c r="AI2" s="8">
        <v>17270</v>
      </c>
      <c r="AJ2" s="8">
        <v>17</v>
      </c>
      <c r="AK2" s="8">
        <v>46119</v>
      </c>
      <c r="AL2" s="8">
        <v>8844</v>
      </c>
      <c r="AM2" s="8">
        <v>12339</v>
      </c>
      <c r="AN2" s="8">
        <v>8</v>
      </c>
      <c r="AO2" s="8">
        <v>21191</v>
      </c>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4"/>
      <c r="BV2" s="5"/>
      <c r="BW2" s="4"/>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5"/>
      <c r="EZ2" s="5"/>
      <c r="FA2" s="5"/>
      <c r="FB2" s="4"/>
      <c r="FC2" s="6"/>
      <c r="FD2" s="6"/>
      <c r="FE2" s="6"/>
      <c r="FF2" s="6"/>
      <c r="FG2" s="6"/>
      <c r="FH2" s="4"/>
      <c r="FI2" s="6"/>
      <c r="FJ2" s="6"/>
      <c r="FK2" s="6"/>
      <c r="FL2" s="6"/>
      <c r="FM2" s="6"/>
      <c r="FN2" s="6"/>
      <c r="FO2" s="4"/>
      <c r="FP2" s="6"/>
      <c r="FQ2" s="6"/>
      <c r="FR2" s="6"/>
      <c r="FS2" s="6"/>
      <c r="FT2" s="6"/>
      <c r="FU2" s="6"/>
      <c r="FV2" s="6"/>
      <c r="FW2" s="6"/>
      <c r="FX2" s="6"/>
      <c r="FY2" s="6"/>
      <c r="FZ2" s="6"/>
      <c r="GA2" s="6"/>
      <c r="GB2" s="4"/>
      <c r="GC2" s="6"/>
      <c r="GD2" s="6"/>
      <c r="GE2" s="6"/>
      <c r="GF2" s="6"/>
      <c r="GG2" s="6"/>
      <c r="GH2" s="6"/>
      <c r="GI2" s="6"/>
      <c r="GJ2" s="6"/>
      <c r="GK2" s="4"/>
      <c r="GL2" s="6"/>
      <c r="GM2" s="6"/>
      <c r="GN2" s="6"/>
      <c r="GO2" s="6"/>
      <c r="GP2" s="4"/>
      <c r="GQ2" s="4"/>
      <c r="GR2" s="4"/>
      <c r="GS2" s="4"/>
      <c r="GT2" s="4"/>
      <c r="GU2" s="4"/>
      <c r="GV2" s="5"/>
      <c r="GW2" s="5"/>
      <c r="GX2" s="4"/>
      <c r="GY2" s="4"/>
      <c r="GZ2" s="4"/>
      <c r="HA2" s="4"/>
      <c r="HB2" s="5"/>
      <c r="HC2" s="5"/>
      <c r="HD2" s="4"/>
      <c r="HE2" s="4"/>
      <c r="HF2" s="4"/>
      <c r="HG2" s="4"/>
      <c r="HH2" s="4"/>
      <c r="HI2" s="4"/>
      <c r="HJ2" s="4"/>
      <c r="HK2" s="4"/>
      <c r="HL2" s="7"/>
      <c r="HM2" s="4"/>
      <c r="HN2" s="4"/>
      <c r="HO2" s="7"/>
      <c r="HP2" s="4"/>
    </row>
    <row r="3" spans="1:224" x14ac:dyDescent="0.2">
      <c r="A3" s="3" t="s">
        <v>45</v>
      </c>
      <c r="B3" s="4" t="s">
        <v>46</v>
      </c>
      <c r="C3" s="8">
        <v>22954</v>
      </c>
      <c r="D3" s="8">
        <v>57358</v>
      </c>
      <c r="E3" s="8">
        <v>2309</v>
      </c>
      <c r="F3" s="8">
        <v>59667</v>
      </c>
      <c r="G3" s="8">
        <v>1674</v>
      </c>
      <c r="H3" s="8">
        <v>5375</v>
      </c>
      <c r="I3" s="8">
        <v>78</v>
      </c>
      <c r="J3" s="4" t="s">
        <v>152</v>
      </c>
      <c r="K3" s="8">
        <v>66794</v>
      </c>
      <c r="L3" s="8">
        <v>0</v>
      </c>
      <c r="M3" s="8">
        <v>29101</v>
      </c>
      <c r="N3" s="8">
        <v>29101</v>
      </c>
      <c r="O3" s="8">
        <v>0</v>
      </c>
      <c r="P3" s="8">
        <v>1278</v>
      </c>
      <c r="Q3" s="8">
        <v>1278</v>
      </c>
      <c r="R3" s="8">
        <v>0</v>
      </c>
      <c r="S3" s="8">
        <v>107315</v>
      </c>
      <c r="T3" s="8">
        <v>107315</v>
      </c>
      <c r="U3" s="8">
        <v>0</v>
      </c>
      <c r="V3" s="8">
        <v>137694</v>
      </c>
      <c r="W3" s="8">
        <v>137694</v>
      </c>
      <c r="X3" s="8">
        <v>5</v>
      </c>
      <c r="Y3" s="8">
        <v>0</v>
      </c>
      <c r="Z3" s="8">
        <v>38</v>
      </c>
      <c r="AA3" s="8">
        <v>43</v>
      </c>
      <c r="AB3" s="8">
        <v>204488</v>
      </c>
      <c r="AC3" s="8">
        <v>204531</v>
      </c>
      <c r="AD3" s="8">
        <v>44226</v>
      </c>
      <c r="AE3" s="8">
        <v>104306</v>
      </c>
      <c r="AF3" s="8">
        <v>3</v>
      </c>
      <c r="AG3" s="8">
        <v>148535</v>
      </c>
      <c r="AH3" s="8">
        <v>20249</v>
      </c>
      <c r="AI3" s="8">
        <v>17270</v>
      </c>
      <c r="AJ3" s="8">
        <v>1</v>
      </c>
      <c r="AK3" s="8">
        <v>37520</v>
      </c>
      <c r="AL3" s="8">
        <v>2319</v>
      </c>
      <c r="AM3" s="8">
        <v>12339</v>
      </c>
      <c r="AN3" s="8">
        <v>0</v>
      </c>
      <c r="AO3" s="8">
        <v>14658</v>
      </c>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4"/>
      <c r="BV3" s="5"/>
      <c r="BW3" s="4"/>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4"/>
      <c r="DK3" s="4"/>
      <c r="DL3" s="5"/>
      <c r="DM3" s="5"/>
      <c r="DN3" s="4"/>
      <c r="DO3" s="5"/>
      <c r="DP3" s="5"/>
      <c r="DQ3" s="5"/>
      <c r="DR3" s="5"/>
      <c r="DS3" s="5"/>
      <c r="DT3" s="5"/>
      <c r="DU3" s="5"/>
      <c r="DV3" s="5"/>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5"/>
      <c r="EZ3" s="5"/>
      <c r="FA3" s="5"/>
      <c r="FB3" s="5"/>
      <c r="FC3" s="6"/>
      <c r="FD3" s="6"/>
      <c r="FE3" s="6"/>
      <c r="FF3" s="6"/>
      <c r="FG3" s="6"/>
      <c r="FH3" s="4"/>
      <c r="FI3" s="6"/>
      <c r="FJ3" s="6"/>
      <c r="FK3" s="6"/>
      <c r="FL3" s="6"/>
      <c r="FM3" s="6"/>
      <c r="FN3" s="6"/>
      <c r="FO3" s="4"/>
      <c r="FP3" s="6"/>
      <c r="FQ3" s="6"/>
      <c r="FR3" s="6"/>
      <c r="FS3" s="6"/>
      <c r="FT3" s="6"/>
      <c r="FU3" s="6"/>
      <c r="FV3" s="6"/>
      <c r="FW3" s="6"/>
      <c r="FX3" s="6"/>
      <c r="FY3" s="6"/>
      <c r="FZ3" s="6"/>
      <c r="GA3" s="6"/>
      <c r="GB3" s="4"/>
      <c r="GC3" s="6"/>
      <c r="GD3" s="6"/>
      <c r="GE3" s="6"/>
      <c r="GF3" s="6"/>
      <c r="GG3" s="6"/>
      <c r="GH3" s="6"/>
      <c r="GI3" s="6"/>
      <c r="GJ3" s="6"/>
      <c r="GK3" s="4"/>
      <c r="GL3" s="6"/>
      <c r="GM3" s="6"/>
      <c r="GN3" s="6"/>
      <c r="GO3" s="6"/>
      <c r="GP3" s="4"/>
      <c r="GQ3" s="4"/>
      <c r="GR3" s="4"/>
      <c r="GS3" s="4"/>
      <c r="GT3" s="4"/>
      <c r="GU3" s="4"/>
      <c r="GV3" s="5"/>
      <c r="GW3" s="5"/>
      <c r="GX3" s="4"/>
      <c r="GY3" s="4"/>
      <c r="GZ3" s="4"/>
      <c r="HA3" s="4"/>
      <c r="HB3" s="5"/>
      <c r="HC3" s="5"/>
      <c r="HD3" s="4"/>
      <c r="HE3" s="4"/>
      <c r="HF3" s="4"/>
      <c r="HG3" s="4"/>
      <c r="HH3" s="4"/>
      <c r="HI3" s="4"/>
      <c r="HJ3" s="4"/>
      <c r="HK3" s="4"/>
      <c r="HL3" s="7"/>
      <c r="HM3" s="4"/>
      <c r="HN3" s="4"/>
      <c r="HO3" s="7"/>
      <c r="HP3" s="4"/>
    </row>
    <row r="4" spans="1:224" x14ac:dyDescent="0.2">
      <c r="A4" s="3" t="s">
        <v>47</v>
      </c>
      <c r="B4" s="4" t="s">
        <v>48</v>
      </c>
      <c r="C4" s="8">
        <v>14055</v>
      </c>
      <c r="D4" s="8">
        <v>58581</v>
      </c>
      <c r="E4" s="8">
        <v>915</v>
      </c>
      <c r="F4" s="8">
        <v>59496</v>
      </c>
      <c r="G4" s="8">
        <v>1737</v>
      </c>
      <c r="H4" s="8">
        <v>3820</v>
      </c>
      <c r="I4" s="8">
        <v>374</v>
      </c>
      <c r="J4" s="4" t="s">
        <v>153</v>
      </c>
      <c r="K4" s="8">
        <v>65427</v>
      </c>
      <c r="L4" s="8">
        <v>21</v>
      </c>
      <c r="M4" s="8">
        <v>29101</v>
      </c>
      <c r="N4" s="8">
        <v>29122</v>
      </c>
      <c r="O4" s="8">
        <v>0</v>
      </c>
      <c r="P4" s="8">
        <v>1278</v>
      </c>
      <c r="Q4" s="8">
        <v>1278</v>
      </c>
      <c r="R4" s="8">
        <v>74</v>
      </c>
      <c r="S4" s="8">
        <v>107315</v>
      </c>
      <c r="T4" s="8">
        <v>107389</v>
      </c>
      <c r="U4" s="8">
        <v>95</v>
      </c>
      <c r="V4" s="8">
        <v>137694</v>
      </c>
      <c r="W4" s="8">
        <v>137789</v>
      </c>
      <c r="X4" s="8">
        <v>2</v>
      </c>
      <c r="Y4" s="8">
        <v>0</v>
      </c>
      <c r="Z4" s="8">
        <v>38</v>
      </c>
      <c r="AA4" s="8">
        <v>40</v>
      </c>
      <c r="AB4" s="8">
        <v>203216</v>
      </c>
      <c r="AC4" s="8">
        <v>203256</v>
      </c>
      <c r="AD4" s="8">
        <v>39282</v>
      </c>
      <c r="AE4" s="8">
        <v>104306</v>
      </c>
      <c r="AF4" s="8">
        <v>84</v>
      </c>
      <c r="AG4" s="8">
        <v>143672</v>
      </c>
      <c r="AH4" s="8">
        <v>22824</v>
      </c>
      <c r="AI4" s="8">
        <v>17270</v>
      </c>
      <c r="AJ4" s="8">
        <v>8</v>
      </c>
      <c r="AK4" s="8">
        <v>40102</v>
      </c>
      <c r="AL4" s="8">
        <v>3321</v>
      </c>
      <c r="AM4" s="8">
        <v>12339</v>
      </c>
      <c r="AN4" s="8">
        <v>3</v>
      </c>
      <c r="AO4" s="8">
        <v>15663</v>
      </c>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4"/>
      <c r="BV4" s="5"/>
      <c r="BW4" s="4"/>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4"/>
      <c r="DK4" s="4"/>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4"/>
      <c r="ER4" s="4"/>
      <c r="ES4" s="4"/>
      <c r="ET4" s="4"/>
      <c r="EU4" s="4"/>
      <c r="EV4" s="4"/>
      <c r="EW4" s="4"/>
      <c r="EX4" s="4"/>
      <c r="EY4" s="5"/>
      <c r="EZ4" s="5"/>
      <c r="FA4" s="5"/>
      <c r="FB4" s="5"/>
      <c r="FC4" s="6"/>
      <c r="FD4" s="6"/>
      <c r="FE4" s="6"/>
      <c r="FF4" s="6"/>
      <c r="FG4" s="6"/>
      <c r="FH4" s="4"/>
      <c r="FI4" s="6"/>
      <c r="FJ4" s="6"/>
      <c r="FK4" s="6"/>
      <c r="FL4" s="6"/>
      <c r="FM4" s="6"/>
      <c r="FN4" s="6"/>
      <c r="FO4" s="4"/>
      <c r="FP4" s="6"/>
      <c r="FQ4" s="6"/>
      <c r="FR4" s="6"/>
      <c r="FS4" s="6"/>
      <c r="FT4" s="6"/>
      <c r="FU4" s="6"/>
      <c r="FV4" s="6"/>
      <c r="FW4" s="6"/>
      <c r="FX4" s="6"/>
      <c r="FY4" s="6"/>
      <c r="FZ4" s="6"/>
      <c r="GA4" s="6"/>
      <c r="GB4" s="4"/>
      <c r="GC4" s="6"/>
      <c r="GD4" s="6"/>
      <c r="GE4" s="6"/>
      <c r="GF4" s="6"/>
      <c r="GG4" s="6"/>
      <c r="GH4" s="6"/>
      <c r="GI4" s="6"/>
      <c r="GJ4" s="6"/>
      <c r="GK4" s="4"/>
      <c r="GL4" s="6"/>
      <c r="GM4" s="6"/>
      <c r="GN4" s="6"/>
      <c r="GO4" s="6"/>
      <c r="GP4" s="4"/>
      <c r="GQ4" s="4"/>
      <c r="GR4" s="4"/>
      <c r="GS4" s="4"/>
      <c r="GT4" s="4"/>
      <c r="GU4" s="4"/>
      <c r="GV4" s="5"/>
      <c r="GW4" s="5"/>
      <c r="GX4" s="4"/>
      <c r="GY4" s="4"/>
      <c r="GZ4" s="4"/>
      <c r="HA4" s="4"/>
      <c r="HB4" s="5"/>
      <c r="HC4" s="5"/>
      <c r="HD4" s="4"/>
      <c r="HE4" s="4"/>
      <c r="HF4" s="4"/>
      <c r="HG4" s="4"/>
      <c r="HH4" s="6"/>
      <c r="HI4" s="4"/>
      <c r="HJ4" s="5"/>
      <c r="HK4" s="4"/>
      <c r="HL4" s="7"/>
      <c r="HM4" s="4"/>
      <c r="HN4" s="4"/>
      <c r="HO4" s="7"/>
      <c r="HP4" s="4"/>
    </row>
    <row r="5" spans="1:224" x14ac:dyDescent="0.2">
      <c r="A5" s="3" t="s">
        <v>49</v>
      </c>
      <c r="B5" s="4" t="s">
        <v>50</v>
      </c>
      <c r="C5" s="8">
        <v>19376</v>
      </c>
      <c r="D5" s="8">
        <v>24890</v>
      </c>
      <c r="E5" s="8">
        <v>395</v>
      </c>
      <c r="F5" s="8">
        <v>25285</v>
      </c>
      <c r="G5" s="8">
        <v>445</v>
      </c>
      <c r="H5" s="8">
        <v>2233</v>
      </c>
      <c r="I5" s="8">
        <v>141</v>
      </c>
      <c r="J5" s="4" t="s">
        <v>154</v>
      </c>
      <c r="K5" s="8">
        <v>28104</v>
      </c>
      <c r="L5" s="8">
        <v>0</v>
      </c>
      <c r="M5" s="8">
        <v>29101</v>
      </c>
      <c r="N5" s="8">
        <v>29101</v>
      </c>
      <c r="O5" s="8">
        <v>0</v>
      </c>
      <c r="P5" s="8">
        <v>1278</v>
      </c>
      <c r="Q5" s="8">
        <v>1278</v>
      </c>
      <c r="R5" s="8">
        <v>0</v>
      </c>
      <c r="S5" s="8">
        <v>107315</v>
      </c>
      <c r="T5" s="8">
        <v>107315</v>
      </c>
      <c r="U5" s="8">
        <v>0</v>
      </c>
      <c r="V5" s="8">
        <v>137694</v>
      </c>
      <c r="W5" s="8">
        <v>137694</v>
      </c>
      <c r="X5" s="8">
        <v>0</v>
      </c>
      <c r="Y5" s="8">
        <v>0</v>
      </c>
      <c r="Z5" s="8">
        <v>38</v>
      </c>
      <c r="AA5" s="8">
        <v>38</v>
      </c>
      <c r="AB5" s="8">
        <v>165798</v>
      </c>
      <c r="AC5" s="8">
        <v>165836</v>
      </c>
      <c r="AD5" s="8">
        <v>17968</v>
      </c>
      <c r="AE5" s="8">
        <v>104306</v>
      </c>
      <c r="AF5" s="8">
        <v>0</v>
      </c>
      <c r="AG5" s="8">
        <v>122274</v>
      </c>
      <c r="AH5" s="8">
        <v>8407</v>
      </c>
      <c r="AI5" s="8">
        <v>17270</v>
      </c>
      <c r="AJ5" s="8">
        <v>0</v>
      </c>
      <c r="AK5" s="8">
        <v>25677</v>
      </c>
      <c r="AL5" s="8">
        <v>1729</v>
      </c>
      <c r="AM5" s="8">
        <v>12339</v>
      </c>
      <c r="AN5" s="8">
        <v>0</v>
      </c>
      <c r="AO5" s="8">
        <v>14068</v>
      </c>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4"/>
      <c r="BV5" s="5"/>
      <c r="BW5" s="4"/>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4"/>
      <c r="DK5" s="4"/>
      <c r="DL5" s="5"/>
      <c r="DM5" s="5"/>
      <c r="DN5" s="4"/>
      <c r="DO5" s="5"/>
      <c r="DP5" s="5"/>
      <c r="DQ5" s="5"/>
      <c r="DR5" s="5"/>
      <c r="DS5" s="5"/>
      <c r="DT5" s="5"/>
      <c r="DU5" s="5"/>
      <c r="DV5" s="5"/>
      <c r="DW5" s="5"/>
      <c r="DX5" s="5"/>
      <c r="DY5" s="5"/>
      <c r="DZ5" s="5"/>
      <c r="EA5" s="5"/>
      <c r="EB5" s="5"/>
      <c r="EC5" s="5"/>
      <c r="ED5" s="5"/>
      <c r="EE5" s="5"/>
      <c r="EF5" s="5"/>
      <c r="EG5" s="4"/>
      <c r="EH5" s="4"/>
      <c r="EI5" s="4"/>
      <c r="EJ5" s="4"/>
      <c r="EK5" s="4"/>
      <c r="EL5" s="4"/>
      <c r="EM5" s="4"/>
      <c r="EN5" s="4"/>
      <c r="EO5" s="4"/>
      <c r="EP5" s="4"/>
      <c r="EQ5" s="4"/>
      <c r="ER5" s="4"/>
      <c r="ES5" s="4"/>
      <c r="ET5" s="4"/>
      <c r="EU5" s="4"/>
      <c r="EV5" s="4"/>
      <c r="EW5" s="4"/>
      <c r="EX5" s="4"/>
      <c r="EY5" s="5"/>
      <c r="EZ5" s="5"/>
      <c r="FA5" s="5"/>
      <c r="FB5" s="4"/>
      <c r="FC5" s="6"/>
      <c r="FD5" s="6"/>
      <c r="FE5" s="6"/>
      <c r="FF5" s="6"/>
      <c r="FG5" s="6"/>
      <c r="FH5" s="4"/>
      <c r="FI5" s="6"/>
      <c r="FJ5" s="6"/>
      <c r="FK5" s="6"/>
      <c r="FL5" s="6"/>
      <c r="FM5" s="6"/>
      <c r="FN5" s="6"/>
      <c r="FO5" s="4"/>
      <c r="FP5" s="6"/>
      <c r="FQ5" s="6"/>
      <c r="FR5" s="6"/>
      <c r="FS5" s="6"/>
      <c r="FT5" s="6"/>
      <c r="FU5" s="6"/>
      <c r="FV5" s="6"/>
      <c r="FW5" s="6"/>
      <c r="FX5" s="6"/>
      <c r="FY5" s="6"/>
      <c r="FZ5" s="6"/>
      <c r="GA5" s="6"/>
      <c r="GB5" s="4"/>
      <c r="GC5" s="6"/>
      <c r="GD5" s="6"/>
      <c r="GE5" s="6"/>
      <c r="GF5" s="6"/>
      <c r="GG5" s="6"/>
      <c r="GH5" s="6"/>
      <c r="GI5" s="6"/>
      <c r="GJ5" s="6"/>
      <c r="GK5" s="4"/>
      <c r="GL5" s="6"/>
      <c r="GM5" s="6"/>
      <c r="GN5" s="6"/>
      <c r="GO5" s="6"/>
      <c r="GP5" s="4"/>
      <c r="GQ5" s="4"/>
      <c r="GR5" s="4"/>
      <c r="GS5" s="4"/>
      <c r="GT5" s="4"/>
      <c r="GU5" s="4"/>
      <c r="GV5" s="5"/>
      <c r="GW5" s="5"/>
      <c r="GX5" s="4"/>
      <c r="GY5" s="4"/>
      <c r="GZ5" s="4"/>
      <c r="HA5" s="4"/>
      <c r="HB5" s="5"/>
      <c r="HC5" s="5"/>
      <c r="HD5" s="4"/>
      <c r="HE5" s="4"/>
      <c r="HF5" s="4"/>
      <c r="HG5" s="4"/>
      <c r="HH5" s="6"/>
      <c r="HI5" s="4"/>
      <c r="HJ5" s="4"/>
      <c r="HK5" s="4"/>
      <c r="HL5" s="7"/>
      <c r="HM5" s="4"/>
      <c r="HN5" s="4"/>
      <c r="HO5" s="7"/>
      <c r="HP5" s="4"/>
    </row>
    <row r="6" spans="1:224" x14ac:dyDescent="0.2">
      <c r="A6" s="3" t="s">
        <v>51</v>
      </c>
      <c r="B6" s="4" t="s">
        <v>52</v>
      </c>
      <c r="C6" s="8">
        <v>7827</v>
      </c>
      <c r="D6" s="8">
        <v>19407</v>
      </c>
      <c r="E6" s="8">
        <v>2230</v>
      </c>
      <c r="F6" s="8">
        <v>21637</v>
      </c>
      <c r="G6" s="8">
        <v>1654</v>
      </c>
      <c r="H6" s="8">
        <v>5656</v>
      </c>
      <c r="I6" s="8">
        <v>27</v>
      </c>
      <c r="J6" s="4" t="s">
        <v>155</v>
      </c>
      <c r="K6" s="8">
        <v>28974</v>
      </c>
      <c r="L6" s="8">
        <v>0</v>
      </c>
      <c r="M6" s="8">
        <v>29101</v>
      </c>
      <c r="N6" s="8">
        <v>29101</v>
      </c>
      <c r="O6" s="8">
        <v>0</v>
      </c>
      <c r="P6" s="8">
        <v>1278</v>
      </c>
      <c r="Q6" s="8">
        <v>1278</v>
      </c>
      <c r="R6" s="8">
        <v>0</v>
      </c>
      <c r="S6" s="8">
        <v>107315</v>
      </c>
      <c r="T6" s="8">
        <v>107315</v>
      </c>
      <c r="U6" s="8">
        <v>0</v>
      </c>
      <c r="V6" s="8">
        <v>137694</v>
      </c>
      <c r="W6" s="8">
        <v>137694</v>
      </c>
      <c r="X6" s="8">
        <v>2</v>
      </c>
      <c r="Y6" s="8">
        <v>0</v>
      </c>
      <c r="Z6" s="8">
        <v>38</v>
      </c>
      <c r="AA6" s="8">
        <v>40</v>
      </c>
      <c r="AB6" s="8">
        <v>166668</v>
      </c>
      <c r="AC6" s="8">
        <v>166708</v>
      </c>
      <c r="AD6" s="8">
        <v>20078</v>
      </c>
      <c r="AE6" s="8">
        <v>104306</v>
      </c>
      <c r="AF6" s="51">
        <v>0</v>
      </c>
      <c r="AG6" s="8">
        <v>124384</v>
      </c>
      <c r="AH6" s="8">
        <v>8016</v>
      </c>
      <c r="AI6" s="8">
        <v>17270</v>
      </c>
      <c r="AJ6" s="51">
        <v>0</v>
      </c>
      <c r="AK6" s="8">
        <v>25286</v>
      </c>
      <c r="AL6" s="8">
        <v>880</v>
      </c>
      <c r="AM6" s="8">
        <v>12339</v>
      </c>
      <c r="AN6" s="51">
        <v>0</v>
      </c>
      <c r="AO6" s="8">
        <v>13219</v>
      </c>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4"/>
      <c r="BV6" s="5"/>
      <c r="BW6" s="4"/>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4"/>
      <c r="DK6" s="4"/>
      <c r="DL6" s="5"/>
      <c r="DM6" s="5"/>
      <c r="DN6" s="4"/>
      <c r="DO6" s="5"/>
      <c r="DP6" s="5"/>
      <c r="DQ6" s="5"/>
      <c r="DR6" s="5"/>
      <c r="DS6" s="5"/>
      <c r="DT6" s="5"/>
      <c r="DU6" s="5"/>
      <c r="DV6" s="5"/>
      <c r="DW6" s="5"/>
      <c r="DX6" s="5"/>
      <c r="DY6" s="5"/>
      <c r="DZ6" s="5"/>
      <c r="EA6" s="5"/>
      <c r="EB6" s="5"/>
      <c r="EC6" s="5"/>
      <c r="ED6" s="5"/>
      <c r="EE6" s="5"/>
      <c r="EF6" s="5"/>
      <c r="EG6" s="4"/>
      <c r="EH6" s="4"/>
      <c r="EI6" s="4"/>
      <c r="EJ6" s="4"/>
      <c r="EK6" s="4"/>
      <c r="EL6" s="4"/>
      <c r="EM6" s="4"/>
      <c r="EN6" s="4"/>
      <c r="EO6" s="4"/>
      <c r="EP6" s="4"/>
      <c r="EQ6" s="4"/>
      <c r="ER6" s="4"/>
      <c r="ES6" s="4"/>
      <c r="ET6" s="4"/>
      <c r="EU6" s="4"/>
      <c r="EV6" s="4"/>
      <c r="EW6" s="4"/>
      <c r="EX6" s="4"/>
      <c r="EY6" s="5"/>
      <c r="EZ6" s="5"/>
      <c r="FA6" s="5"/>
      <c r="FB6" s="4"/>
      <c r="FC6" s="6"/>
      <c r="FD6" s="6"/>
      <c r="FE6" s="6"/>
      <c r="FF6" s="6"/>
      <c r="FG6" s="6"/>
      <c r="FH6" s="4"/>
      <c r="FI6" s="6"/>
      <c r="FJ6" s="6"/>
      <c r="FK6" s="6"/>
      <c r="FL6" s="6"/>
      <c r="FM6" s="6"/>
      <c r="FN6" s="6"/>
      <c r="FO6" s="4"/>
      <c r="FP6" s="6"/>
      <c r="FQ6" s="6"/>
      <c r="FR6" s="6"/>
      <c r="FS6" s="6"/>
      <c r="FT6" s="6"/>
      <c r="FU6" s="6"/>
      <c r="FV6" s="6"/>
      <c r="FW6" s="6"/>
      <c r="FX6" s="6"/>
      <c r="FY6" s="6"/>
      <c r="FZ6" s="6"/>
      <c r="GA6" s="6"/>
      <c r="GB6" s="4"/>
      <c r="GC6" s="6"/>
      <c r="GD6" s="6"/>
      <c r="GE6" s="6"/>
      <c r="GF6" s="6"/>
      <c r="GG6" s="6"/>
      <c r="GH6" s="6"/>
      <c r="GI6" s="6"/>
      <c r="GJ6" s="6"/>
      <c r="GK6" s="4"/>
      <c r="GL6" s="6"/>
      <c r="GM6" s="6"/>
      <c r="GN6" s="6"/>
      <c r="GO6" s="6"/>
      <c r="GP6" s="4"/>
      <c r="GQ6" s="4"/>
      <c r="GR6" s="4"/>
      <c r="GS6" s="4"/>
      <c r="GT6" s="4"/>
      <c r="GU6" s="4"/>
      <c r="GV6" s="5"/>
      <c r="GW6" s="5"/>
      <c r="GX6" s="4"/>
      <c r="GY6" s="4"/>
      <c r="GZ6" s="4"/>
      <c r="HA6" s="4"/>
      <c r="HB6" s="5"/>
      <c r="HC6" s="5"/>
      <c r="HD6" s="4"/>
      <c r="HE6" s="4"/>
      <c r="HF6" s="4"/>
      <c r="HG6" s="4"/>
      <c r="HH6" s="4"/>
      <c r="HI6" s="4"/>
      <c r="HJ6" s="4"/>
      <c r="HK6" s="4"/>
      <c r="HL6" s="7"/>
      <c r="HM6" s="4"/>
      <c r="HN6" s="4"/>
      <c r="HO6" s="7"/>
      <c r="HP6" s="4"/>
    </row>
    <row r="7" spans="1:224" x14ac:dyDescent="0.2">
      <c r="A7" s="3" t="s">
        <v>53</v>
      </c>
      <c r="B7" s="4" t="s">
        <v>54</v>
      </c>
      <c r="C7" s="8">
        <v>35014</v>
      </c>
      <c r="D7" s="8">
        <v>78510</v>
      </c>
      <c r="E7" s="8">
        <v>1078</v>
      </c>
      <c r="F7" s="8">
        <v>79588</v>
      </c>
      <c r="G7" s="8">
        <v>5054</v>
      </c>
      <c r="H7" s="8">
        <v>9476</v>
      </c>
      <c r="I7" s="8">
        <v>1275</v>
      </c>
      <c r="J7" s="4" t="s">
        <v>156</v>
      </c>
      <c r="K7" s="8">
        <v>95393</v>
      </c>
      <c r="L7" s="8">
        <v>0</v>
      </c>
      <c r="M7" s="8">
        <v>29101</v>
      </c>
      <c r="N7" s="8">
        <v>29101</v>
      </c>
      <c r="O7" s="8">
        <v>0</v>
      </c>
      <c r="P7" s="8">
        <v>1278</v>
      </c>
      <c r="Q7" s="8">
        <v>1278</v>
      </c>
      <c r="R7" s="8">
        <v>0</v>
      </c>
      <c r="S7" s="8">
        <v>107315</v>
      </c>
      <c r="T7" s="8">
        <v>107315</v>
      </c>
      <c r="U7" s="8">
        <v>0</v>
      </c>
      <c r="V7" s="8">
        <v>137694</v>
      </c>
      <c r="W7" s="8">
        <v>137694</v>
      </c>
      <c r="X7" s="8">
        <v>12</v>
      </c>
      <c r="Y7" s="8">
        <v>0</v>
      </c>
      <c r="Z7" s="8">
        <v>38</v>
      </c>
      <c r="AA7" s="8">
        <v>50</v>
      </c>
      <c r="AB7" s="8">
        <v>233087</v>
      </c>
      <c r="AC7" s="8">
        <v>233137</v>
      </c>
      <c r="AD7" s="8">
        <v>57738</v>
      </c>
      <c r="AE7" s="8">
        <v>104306</v>
      </c>
      <c r="AF7" s="8">
        <v>0</v>
      </c>
      <c r="AG7" s="8">
        <v>162044</v>
      </c>
      <c r="AH7" s="8">
        <v>32181</v>
      </c>
      <c r="AI7" s="8">
        <v>17270</v>
      </c>
      <c r="AJ7" s="8">
        <v>0</v>
      </c>
      <c r="AK7" s="8">
        <v>49451</v>
      </c>
      <c r="AL7" s="8">
        <v>5474</v>
      </c>
      <c r="AM7" s="8">
        <v>12339</v>
      </c>
      <c r="AN7" s="8">
        <v>0</v>
      </c>
      <c r="AO7" s="8">
        <v>17813</v>
      </c>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4"/>
      <c r="BV7" s="5"/>
      <c r="BW7" s="4"/>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4"/>
      <c r="DE7" s="5"/>
      <c r="DF7" s="4"/>
      <c r="DG7" s="5"/>
      <c r="DH7" s="5"/>
      <c r="DI7" s="5"/>
      <c r="DJ7" s="4"/>
      <c r="DK7" s="4"/>
      <c r="DL7" s="4"/>
      <c r="DM7" s="5"/>
      <c r="DN7" s="5"/>
      <c r="DO7" s="5"/>
      <c r="DP7" s="5"/>
      <c r="DQ7" s="5"/>
      <c r="DR7" s="5"/>
      <c r="DS7" s="5"/>
      <c r="DT7" s="5"/>
      <c r="DU7" s="5"/>
      <c r="DV7" s="5"/>
      <c r="DW7" s="4"/>
      <c r="DX7" s="5"/>
      <c r="DY7" s="5"/>
      <c r="DZ7" s="5"/>
      <c r="EA7" s="5"/>
      <c r="EB7" s="5"/>
      <c r="EC7" s="5"/>
      <c r="ED7" s="5"/>
      <c r="EE7" s="5"/>
      <c r="EF7" s="5"/>
      <c r="EG7" s="4"/>
      <c r="EH7" s="5"/>
      <c r="EI7" s="5"/>
      <c r="EJ7" s="5"/>
      <c r="EK7" s="5"/>
      <c r="EL7" s="5"/>
      <c r="EM7" s="5"/>
      <c r="EN7" s="5"/>
      <c r="EO7" s="5"/>
      <c r="EP7" s="5"/>
      <c r="EQ7" s="4"/>
      <c r="ER7" s="4"/>
      <c r="ES7" s="4"/>
      <c r="ET7" s="4"/>
      <c r="EU7" s="4"/>
      <c r="EV7" s="4"/>
      <c r="EW7" s="4"/>
      <c r="EX7" s="4"/>
      <c r="EY7" s="5"/>
      <c r="EZ7" s="5"/>
      <c r="FA7" s="5"/>
      <c r="FB7" s="5"/>
      <c r="FC7" s="6"/>
      <c r="FD7" s="6"/>
      <c r="FE7" s="6"/>
      <c r="FF7" s="6"/>
      <c r="FG7" s="6"/>
      <c r="FH7" s="4"/>
      <c r="FI7" s="6"/>
      <c r="FJ7" s="6"/>
      <c r="FK7" s="6"/>
      <c r="FL7" s="6"/>
      <c r="FM7" s="6"/>
      <c r="FN7" s="6"/>
      <c r="FO7" s="4"/>
      <c r="FP7" s="6"/>
      <c r="FQ7" s="6"/>
      <c r="FR7" s="6"/>
      <c r="FS7" s="6"/>
      <c r="FT7" s="6"/>
      <c r="FU7" s="6"/>
      <c r="FV7" s="6"/>
      <c r="FW7" s="6"/>
      <c r="FX7" s="6"/>
      <c r="FY7" s="6"/>
      <c r="FZ7" s="6"/>
      <c r="GA7" s="6"/>
      <c r="GB7" s="4"/>
      <c r="GC7" s="6"/>
      <c r="GD7" s="6"/>
      <c r="GE7" s="6"/>
      <c r="GF7" s="6"/>
      <c r="GG7" s="6"/>
      <c r="GH7" s="6"/>
      <c r="GI7" s="6"/>
      <c r="GJ7" s="6"/>
      <c r="GK7" s="4"/>
      <c r="GL7" s="6"/>
      <c r="GM7" s="6"/>
      <c r="GN7" s="6"/>
      <c r="GO7" s="6"/>
      <c r="GP7" s="4"/>
      <c r="GQ7" s="4"/>
      <c r="GR7" s="4"/>
      <c r="GS7" s="4"/>
      <c r="GT7" s="4"/>
      <c r="GU7" s="4"/>
      <c r="GV7" s="5"/>
      <c r="GW7" s="5"/>
      <c r="GX7" s="4"/>
      <c r="GY7" s="4"/>
      <c r="GZ7" s="4"/>
      <c r="HA7" s="4"/>
      <c r="HB7" s="5"/>
      <c r="HC7" s="5"/>
      <c r="HD7" s="4"/>
      <c r="HE7" s="4"/>
      <c r="HF7" s="4"/>
      <c r="HG7" s="4"/>
      <c r="HH7" s="6"/>
      <c r="HI7" s="4"/>
      <c r="HJ7" s="4"/>
      <c r="HK7" s="4"/>
      <c r="HL7" s="7"/>
      <c r="HM7" s="4"/>
      <c r="HN7" s="4"/>
      <c r="HO7" s="7"/>
      <c r="HP7" s="4"/>
    </row>
    <row r="8" spans="1:224" x14ac:dyDescent="0.2">
      <c r="A8" s="3" t="s">
        <v>55</v>
      </c>
      <c r="B8" s="4" t="s">
        <v>56</v>
      </c>
      <c r="C8" s="8">
        <v>80387</v>
      </c>
      <c r="D8" s="8">
        <v>191596</v>
      </c>
      <c r="E8" s="8">
        <v>27500</v>
      </c>
      <c r="F8" s="8">
        <v>219096</v>
      </c>
      <c r="G8" s="8">
        <v>16071</v>
      </c>
      <c r="H8" s="8">
        <v>23321</v>
      </c>
      <c r="I8" s="8">
        <v>107</v>
      </c>
      <c r="J8" s="4" t="s">
        <v>157</v>
      </c>
      <c r="K8" s="8">
        <v>258595</v>
      </c>
      <c r="L8" s="8">
        <v>0</v>
      </c>
      <c r="M8" s="8">
        <v>29101</v>
      </c>
      <c r="N8" s="8">
        <v>29101</v>
      </c>
      <c r="O8" s="8">
        <v>0</v>
      </c>
      <c r="P8" s="8">
        <v>1278</v>
      </c>
      <c r="Q8" s="8">
        <v>1278</v>
      </c>
      <c r="R8" s="8">
        <v>0</v>
      </c>
      <c r="S8" s="8">
        <v>107315</v>
      </c>
      <c r="T8" s="8">
        <v>107315</v>
      </c>
      <c r="U8" s="8">
        <v>0</v>
      </c>
      <c r="V8" s="8">
        <v>137694</v>
      </c>
      <c r="W8" s="8">
        <v>137694</v>
      </c>
      <c r="X8" s="8">
        <v>3</v>
      </c>
      <c r="Y8" s="8">
        <v>0</v>
      </c>
      <c r="Z8" s="8">
        <v>38</v>
      </c>
      <c r="AA8" s="8">
        <v>41</v>
      </c>
      <c r="AB8" s="8">
        <v>396289</v>
      </c>
      <c r="AC8" s="8">
        <v>396330</v>
      </c>
      <c r="AD8" s="8">
        <v>166929</v>
      </c>
      <c r="AE8" s="8">
        <v>104306</v>
      </c>
      <c r="AF8" s="8">
        <v>0</v>
      </c>
      <c r="AG8" s="8">
        <v>271235</v>
      </c>
      <c r="AH8" s="8">
        <v>63790</v>
      </c>
      <c r="AI8" s="8">
        <v>17270</v>
      </c>
      <c r="AJ8" s="8">
        <v>0</v>
      </c>
      <c r="AK8" s="8">
        <v>81060</v>
      </c>
      <c r="AL8" s="8">
        <v>9209</v>
      </c>
      <c r="AM8" s="8">
        <v>12339</v>
      </c>
      <c r="AN8" s="8">
        <v>0</v>
      </c>
      <c r="AO8" s="8">
        <v>21548</v>
      </c>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4"/>
      <c r="BV8" s="5"/>
      <c r="BW8" s="4"/>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4"/>
      <c r="ER8" s="4"/>
      <c r="ES8" s="4"/>
      <c r="ET8" s="4"/>
      <c r="EU8" s="4"/>
      <c r="EV8" s="4"/>
      <c r="EW8" s="4"/>
      <c r="EX8" s="4"/>
      <c r="EY8" s="5"/>
      <c r="EZ8" s="5"/>
      <c r="FA8" s="5"/>
      <c r="FB8" s="5"/>
      <c r="FC8" s="6"/>
      <c r="FD8" s="6"/>
      <c r="FE8" s="6"/>
      <c r="FF8" s="6"/>
      <c r="FG8" s="6"/>
      <c r="FH8" s="4"/>
      <c r="FI8" s="6"/>
      <c r="FJ8" s="6"/>
      <c r="FK8" s="6"/>
      <c r="FL8" s="6"/>
      <c r="FM8" s="6"/>
      <c r="FN8" s="6"/>
      <c r="FO8" s="4"/>
      <c r="FP8" s="6"/>
      <c r="FQ8" s="6"/>
      <c r="FR8" s="6"/>
      <c r="FS8" s="6"/>
      <c r="FT8" s="6"/>
      <c r="FU8" s="6"/>
      <c r="FV8" s="6"/>
      <c r="FW8" s="6"/>
      <c r="FX8" s="6"/>
      <c r="FY8" s="6"/>
      <c r="FZ8" s="6"/>
      <c r="GA8" s="6"/>
      <c r="GB8" s="4"/>
      <c r="GC8" s="6"/>
      <c r="GD8" s="6"/>
      <c r="GE8" s="6"/>
      <c r="GF8" s="6"/>
      <c r="GG8" s="6"/>
      <c r="GH8" s="6"/>
      <c r="GI8" s="6"/>
      <c r="GJ8" s="6"/>
      <c r="GK8" s="4"/>
      <c r="GL8" s="6"/>
      <c r="GM8" s="6"/>
      <c r="GN8" s="6"/>
      <c r="GO8" s="6"/>
      <c r="GP8" s="4"/>
      <c r="GQ8" s="4"/>
      <c r="GR8" s="4"/>
      <c r="GS8" s="4"/>
      <c r="GT8" s="4"/>
      <c r="GU8" s="4"/>
      <c r="GV8" s="5"/>
      <c r="GW8" s="5"/>
      <c r="GX8" s="4"/>
      <c r="GY8" s="4"/>
      <c r="GZ8" s="4"/>
      <c r="HA8" s="4"/>
      <c r="HB8" s="5"/>
      <c r="HC8" s="5"/>
      <c r="HD8" s="4"/>
      <c r="HE8" s="4"/>
      <c r="HF8" s="4"/>
      <c r="HG8" s="4"/>
      <c r="HH8" s="4"/>
      <c r="HI8" s="4"/>
      <c r="HJ8" s="4"/>
      <c r="HK8" s="4"/>
      <c r="HL8" s="7"/>
      <c r="HM8" s="4"/>
      <c r="HN8" s="4"/>
      <c r="HO8" s="7"/>
      <c r="HP8" s="4"/>
    </row>
    <row r="9" spans="1:224" x14ac:dyDescent="0.2">
      <c r="A9" s="3" t="s">
        <v>57</v>
      </c>
      <c r="B9" s="4" t="s">
        <v>58</v>
      </c>
      <c r="C9" s="8">
        <v>33506</v>
      </c>
      <c r="D9" s="8">
        <v>78580</v>
      </c>
      <c r="E9" s="8">
        <v>6147</v>
      </c>
      <c r="F9" s="8">
        <v>84727</v>
      </c>
      <c r="G9" s="8">
        <v>6378</v>
      </c>
      <c r="H9" s="8">
        <v>12024</v>
      </c>
      <c r="I9" s="8">
        <v>1505</v>
      </c>
      <c r="J9" s="4" t="s">
        <v>158</v>
      </c>
      <c r="K9" s="8">
        <v>104634</v>
      </c>
      <c r="L9" s="8">
        <v>172</v>
      </c>
      <c r="M9" s="8">
        <v>29101</v>
      </c>
      <c r="N9" s="8">
        <v>29273</v>
      </c>
      <c r="O9" s="8">
        <v>15</v>
      </c>
      <c r="P9" s="8">
        <v>1278</v>
      </c>
      <c r="Q9" s="8">
        <v>1293</v>
      </c>
      <c r="R9" s="8">
        <v>309</v>
      </c>
      <c r="S9" s="8">
        <v>107315</v>
      </c>
      <c r="T9" s="8">
        <v>107624</v>
      </c>
      <c r="U9" s="8">
        <v>496</v>
      </c>
      <c r="V9" s="8">
        <v>137694</v>
      </c>
      <c r="W9" s="8">
        <v>138190</v>
      </c>
      <c r="X9" s="8">
        <v>7</v>
      </c>
      <c r="Y9" s="8">
        <v>0</v>
      </c>
      <c r="Z9" s="8">
        <v>38</v>
      </c>
      <c r="AA9" s="8">
        <v>45</v>
      </c>
      <c r="AB9" s="8">
        <v>242824</v>
      </c>
      <c r="AC9" s="8">
        <v>242869</v>
      </c>
      <c r="AD9" s="8">
        <v>60718</v>
      </c>
      <c r="AE9" s="8">
        <v>104306</v>
      </c>
      <c r="AF9" s="8">
        <v>334</v>
      </c>
      <c r="AG9" s="8">
        <v>165358</v>
      </c>
      <c r="AH9" s="8">
        <v>36417</v>
      </c>
      <c r="AI9" s="8">
        <v>17270</v>
      </c>
      <c r="AJ9" s="8">
        <v>56</v>
      </c>
      <c r="AK9" s="8">
        <v>53743</v>
      </c>
      <c r="AL9" s="8">
        <v>7499</v>
      </c>
      <c r="AM9" s="8">
        <v>12339</v>
      </c>
      <c r="AN9" s="8">
        <v>106</v>
      </c>
      <c r="AO9" s="8">
        <v>19944</v>
      </c>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4"/>
      <c r="BV9" s="5"/>
      <c r="BW9" s="4"/>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4"/>
      <c r="DK9" s="4"/>
      <c r="DL9" s="5"/>
      <c r="DM9" s="5"/>
      <c r="DN9" s="4"/>
      <c r="DO9" s="5"/>
      <c r="DP9" s="5"/>
      <c r="DQ9" s="5"/>
      <c r="DR9" s="5"/>
      <c r="DS9" s="5"/>
      <c r="DT9" s="5"/>
      <c r="DU9" s="5"/>
      <c r="DV9" s="5"/>
      <c r="DW9" s="5"/>
      <c r="DX9" s="5"/>
      <c r="DY9" s="5"/>
      <c r="DZ9" s="5"/>
      <c r="EA9" s="5"/>
      <c r="EB9" s="5"/>
      <c r="EC9" s="5"/>
      <c r="ED9" s="5"/>
      <c r="EE9" s="5"/>
      <c r="EF9" s="5"/>
      <c r="EG9" s="4"/>
      <c r="EH9" s="4"/>
      <c r="EI9" s="4"/>
      <c r="EJ9" s="4"/>
      <c r="EK9" s="4"/>
      <c r="EL9" s="4"/>
      <c r="EM9" s="4"/>
      <c r="EN9" s="4"/>
      <c r="EO9" s="4"/>
      <c r="EP9" s="4"/>
      <c r="EQ9" s="5"/>
      <c r="ER9" s="5"/>
      <c r="ES9" s="5"/>
      <c r="ET9" s="5"/>
      <c r="EU9" s="5"/>
      <c r="EV9" s="5"/>
      <c r="EW9" s="5"/>
      <c r="EX9" s="5"/>
      <c r="EY9" s="5"/>
      <c r="EZ9" s="5"/>
      <c r="FA9" s="5"/>
      <c r="FB9" s="5"/>
      <c r="FC9" s="6"/>
      <c r="FD9" s="6"/>
      <c r="FE9" s="6"/>
      <c r="FF9" s="6"/>
      <c r="FG9" s="6"/>
      <c r="FH9" s="4"/>
      <c r="FI9" s="6"/>
      <c r="FJ9" s="6"/>
      <c r="FK9" s="6"/>
      <c r="FL9" s="6"/>
      <c r="FM9" s="6"/>
      <c r="FN9" s="6"/>
      <c r="FO9" s="4"/>
      <c r="FP9" s="6"/>
      <c r="FQ9" s="6"/>
      <c r="FR9" s="6"/>
      <c r="FS9" s="6"/>
      <c r="FT9" s="6"/>
      <c r="FU9" s="6"/>
      <c r="FV9" s="6"/>
      <c r="FW9" s="6"/>
      <c r="FX9" s="6"/>
      <c r="FY9" s="6"/>
      <c r="FZ9" s="6"/>
      <c r="GA9" s="6"/>
      <c r="GB9" s="4"/>
      <c r="GC9" s="6"/>
      <c r="GD9" s="6"/>
      <c r="GE9" s="6"/>
      <c r="GF9" s="6"/>
      <c r="GG9" s="6"/>
      <c r="GH9" s="6"/>
      <c r="GI9" s="6"/>
      <c r="GJ9" s="6"/>
      <c r="GK9" s="4"/>
      <c r="GL9" s="6"/>
      <c r="GM9" s="6"/>
      <c r="GN9" s="6"/>
      <c r="GO9" s="6"/>
      <c r="GP9" s="4"/>
      <c r="GQ9" s="4"/>
      <c r="GR9" s="4"/>
      <c r="GS9" s="4"/>
      <c r="GT9" s="4"/>
      <c r="GU9" s="4"/>
      <c r="GV9" s="5"/>
      <c r="GW9" s="5"/>
      <c r="GX9" s="4"/>
      <c r="GY9" s="4"/>
      <c r="GZ9" s="4"/>
      <c r="HA9" s="4"/>
      <c r="HB9" s="5"/>
      <c r="HC9" s="5"/>
      <c r="HD9" s="4"/>
      <c r="HE9" s="4"/>
      <c r="HF9" s="4"/>
      <c r="HG9" s="4"/>
      <c r="HH9" s="6"/>
      <c r="HI9" s="4"/>
      <c r="HJ9" s="5"/>
      <c r="HK9" s="4"/>
      <c r="HL9" s="7"/>
      <c r="HM9" s="4"/>
      <c r="HN9" s="4"/>
      <c r="HO9" s="7"/>
      <c r="HP9" s="4"/>
    </row>
    <row r="10" spans="1:224" x14ac:dyDescent="0.2">
      <c r="A10" s="3" t="s">
        <v>59</v>
      </c>
      <c r="B10" s="4" t="s">
        <v>60</v>
      </c>
      <c r="C10" s="8">
        <v>13146</v>
      </c>
      <c r="D10" s="8">
        <v>69725</v>
      </c>
      <c r="E10" s="8">
        <v>2312</v>
      </c>
      <c r="F10" s="8">
        <v>72037</v>
      </c>
      <c r="G10" s="8">
        <v>2086</v>
      </c>
      <c r="H10" s="8">
        <v>5329</v>
      </c>
      <c r="I10" s="8">
        <v>13</v>
      </c>
      <c r="J10" s="4" t="s">
        <v>159</v>
      </c>
      <c r="K10" s="8">
        <v>79465</v>
      </c>
      <c r="L10" s="8">
        <v>0</v>
      </c>
      <c r="M10" s="8">
        <v>29101</v>
      </c>
      <c r="N10" s="8">
        <v>29101</v>
      </c>
      <c r="O10" s="8">
        <v>0</v>
      </c>
      <c r="P10" s="8">
        <v>1278</v>
      </c>
      <c r="Q10" s="8">
        <v>1278</v>
      </c>
      <c r="R10" s="8">
        <v>5</v>
      </c>
      <c r="S10" s="8">
        <v>107315</v>
      </c>
      <c r="T10" s="8">
        <v>107320</v>
      </c>
      <c r="U10" s="8">
        <v>5</v>
      </c>
      <c r="V10" s="8">
        <v>137694</v>
      </c>
      <c r="W10" s="8">
        <v>137699</v>
      </c>
      <c r="X10" s="8">
        <v>5</v>
      </c>
      <c r="Y10" s="8">
        <v>0</v>
      </c>
      <c r="Z10" s="8">
        <v>38</v>
      </c>
      <c r="AA10" s="8">
        <v>43</v>
      </c>
      <c r="AB10" s="8">
        <v>217164</v>
      </c>
      <c r="AC10" s="8">
        <v>217207</v>
      </c>
      <c r="AD10" s="8">
        <v>47284</v>
      </c>
      <c r="AE10" s="8">
        <v>104306</v>
      </c>
      <c r="AF10" s="8">
        <v>5</v>
      </c>
      <c r="AG10" s="8">
        <v>151595</v>
      </c>
      <c r="AH10" s="8">
        <v>30050</v>
      </c>
      <c r="AI10" s="8">
        <v>17270</v>
      </c>
      <c r="AJ10" s="8">
        <v>0</v>
      </c>
      <c r="AK10" s="8">
        <v>47320</v>
      </c>
      <c r="AL10" s="8">
        <v>2270</v>
      </c>
      <c r="AM10" s="8">
        <v>12339</v>
      </c>
      <c r="AN10" s="8">
        <v>0</v>
      </c>
      <c r="AO10" s="8">
        <v>14609</v>
      </c>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4"/>
      <c r="BV10" s="5"/>
      <c r="BW10" s="4"/>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4"/>
      <c r="DK10" s="4"/>
      <c r="DL10" s="5"/>
      <c r="DM10" s="5"/>
      <c r="DN10" s="4"/>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6"/>
      <c r="FD10" s="6"/>
      <c r="FE10" s="6"/>
      <c r="FF10" s="6"/>
      <c r="FG10" s="6"/>
      <c r="FH10" s="4"/>
      <c r="FI10" s="6"/>
      <c r="FJ10" s="6"/>
      <c r="FK10" s="6"/>
      <c r="FL10" s="6"/>
      <c r="FM10" s="6"/>
      <c r="FN10" s="6"/>
      <c r="FO10" s="4"/>
      <c r="FP10" s="6"/>
      <c r="FQ10" s="6"/>
      <c r="FR10" s="6"/>
      <c r="FS10" s="6"/>
      <c r="FT10" s="6"/>
      <c r="FU10" s="6"/>
      <c r="FV10" s="6"/>
      <c r="FW10" s="6"/>
      <c r="FX10" s="6"/>
      <c r="FY10" s="6"/>
      <c r="FZ10" s="6"/>
      <c r="GA10" s="6"/>
      <c r="GB10" s="4"/>
      <c r="GC10" s="6"/>
      <c r="GD10" s="6"/>
      <c r="GE10" s="6"/>
      <c r="GF10" s="6"/>
      <c r="GG10" s="6"/>
      <c r="GH10" s="6"/>
      <c r="GI10" s="6"/>
      <c r="GJ10" s="6"/>
      <c r="GK10" s="4"/>
      <c r="GL10" s="6"/>
      <c r="GM10" s="6"/>
      <c r="GN10" s="6"/>
      <c r="GO10" s="6"/>
      <c r="GP10" s="4"/>
      <c r="GQ10" s="4"/>
      <c r="GR10" s="4"/>
      <c r="GS10" s="4"/>
      <c r="GT10" s="4"/>
      <c r="GU10" s="4"/>
      <c r="GV10" s="5"/>
      <c r="GW10" s="5"/>
      <c r="GX10" s="4"/>
      <c r="GY10" s="4"/>
      <c r="GZ10" s="4"/>
      <c r="HA10" s="4"/>
      <c r="HB10" s="5"/>
      <c r="HC10" s="5"/>
      <c r="HD10" s="4"/>
      <c r="HE10" s="4"/>
      <c r="HF10" s="4"/>
      <c r="HG10" s="4"/>
      <c r="HH10" s="4"/>
      <c r="HI10" s="4"/>
      <c r="HJ10" s="5"/>
      <c r="HK10" s="4"/>
      <c r="HL10" s="7"/>
      <c r="HM10" s="4"/>
      <c r="HN10" s="4"/>
      <c r="HO10" s="7"/>
      <c r="HP10" s="4"/>
    </row>
    <row r="11" spans="1:224" x14ac:dyDescent="0.2">
      <c r="A11" s="3" t="s">
        <v>61</v>
      </c>
      <c r="B11" s="4" t="s">
        <v>62</v>
      </c>
      <c r="C11" s="8">
        <v>47037</v>
      </c>
      <c r="D11" s="8">
        <v>86271</v>
      </c>
      <c r="E11" s="8">
        <v>1271</v>
      </c>
      <c r="F11" s="8">
        <v>87542</v>
      </c>
      <c r="G11" s="8">
        <v>3492</v>
      </c>
      <c r="H11" s="8">
        <v>10903</v>
      </c>
      <c r="I11" s="8">
        <v>141</v>
      </c>
      <c r="J11" s="4" t="s">
        <v>152</v>
      </c>
      <c r="K11" s="8">
        <v>102078</v>
      </c>
      <c r="L11" s="8">
        <v>19</v>
      </c>
      <c r="M11" s="8">
        <v>29101</v>
      </c>
      <c r="N11" s="8">
        <v>29120</v>
      </c>
      <c r="O11" s="8">
        <v>0</v>
      </c>
      <c r="P11" s="8">
        <v>1278</v>
      </c>
      <c r="Q11" s="8">
        <v>1278</v>
      </c>
      <c r="R11" s="8">
        <v>332</v>
      </c>
      <c r="S11" s="8">
        <v>107315</v>
      </c>
      <c r="T11" s="8">
        <v>107647</v>
      </c>
      <c r="U11" s="8">
        <v>351</v>
      </c>
      <c r="V11" s="8">
        <v>137694</v>
      </c>
      <c r="W11" s="8">
        <v>138045</v>
      </c>
      <c r="X11" s="8">
        <v>5</v>
      </c>
      <c r="Y11" s="8">
        <v>2</v>
      </c>
      <c r="Z11" s="8">
        <v>38</v>
      </c>
      <c r="AA11" s="8">
        <v>45</v>
      </c>
      <c r="AB11" s="8">
        <v>240123</v>
      </c>
      <c r="AC11" s="8">
        <v>240168</v>
      </c>
      <c r="AD11" s="8">
        <v>69420</v>
      </c>
      <c r="AE11" s="8">
        <v>104306</v>
      </c>
      <c r="AF11" s="8">
        <v>275</v>
      </c>
      <c r="AG11" s="8">
        <v>174001</v>
      </c>
      <c r="AH11" s="8">
        <v>28085</v>
      </c>
      <c r="AI11" s="8">
        <v>17270</v>
      </c>
      <c r="AJ11" s="8">
        <v>30</v>
      </c>
      <c r="AK11" s="8">
        <v>45385</v>
      </c>
      <c r="AL11" s="8">
        <v>4573</v>
      </c>
      <c r="AM11" s="8">
        <v>12339</v>
      </c>
      <c r="AN11" s="8">
        <v>45</v>
      </c>
      <c r="AO11" s="8">
        <v>16957</v>
      </c>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4"/>
      <c r="BV11" s="5"/>
      <c r="BW11" s="4"/>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4"/>
      <c r="DK11" s="4"/>
      <c r="DL11" s="5"/>
      <c r="DM11" s="5"/>
      <c r="DN11" s="4"/>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4"/>
      <c r="ER11" s="4"/>
      <c r="ES11" s="4"/>
      <c r="ET11" s="4"/>
      <c r="EU11" s="4"/>
      <c r="EV11" s="4"/>
      <c r="EW11" s="4"/>
      <c r="EX11" s="4"/>
      <c r="EY11" s="5"/>
      <c r="EZ11" s="5"/>
      <c r="FA11" s="5"/>
      <c r="FB11" s="5"/>
      <c r="FC11" s="6"/>
      <c r="FD11" s="6"/>
      <c r="FE11" s="6"/>
      <c r="FF11" s="6"/>
      <c r="FG11" s="6"/>
      <c r="FH11" s="4"/>
      <c r="FI11" s="6"/>
      <c r="FJ11" s="6"/>
      <c r="FK11" s="6"/>
      <c r="FL11" s="6"/>
      <c r="FM11" s="6"/>
      <c r="FN11" s="6"/>
      <c r="FO11" s="4"/>
      <c r="FP11" s="6"/>
      <c r="FQ11" s="6"/>
      <c r="FR11" s="6"/>
      <c r="FS11" s="6"/>
      <c r="FT11" s="6"/>
      <c r="FU11" s="6"/>
      <c r="FV11" s="6"/>
      <c r="FW11" s="6"/>
      <c r="FX11" s="6"/>
      <c r="FY11" s="6"/>
      <c r="FZ11" s="6"/>
      <c r="GA11" s="6"/>
      <c r="GB11" s="4"/>
      <c r="GC11" s="6"/>
      <c r="GD11" s="6"/>
      <c r="GE11" s="6"/>
      <c r="GF11" s="6"/>
      <c r="GG11" s="6"/>
      <c r="GH11" s="6"/>
      <c r="GI11" s="6"/>
      <c r="GJ11" s="6"/>
      <c r="GK11" s="4"/>
      <c r="GL11" s="6"/>
      <c r="GM11" s="6"/>
      <c r="GN11" s="6"/>
      <c r="GO11" s="6"/>
      <c r="GP11" s="4"/>
      <c r="GQ11" s="4"/>
      <c r="GR11" s="4"/>
      <c r="GS11" s="4"/>
      <c r="GT11" s="4"/>
      <c r="GU11" s="4"/>
      <c r="GV11" s="5"/>
      <c r="GW11" s="5"/>
      <c r="GX11" s="4"/>
      <c r="GY11" s="4"/>
      <c r="GZ11" s="4"/>
      <c r="HA11" s="4"/>
      <c r="HB11" s="5"/>
      <c r="HC11" s="5"/>
      <c r="HD11" s="4"/>
      <c r="HE11" s="4"/>
      <c r="HF11" s="4"/>
      <c r="HG11" s="4"/>
      <c r="HH11" s="4"/>
      <c r="HI11" s="4"/>
      <c r="HJ11" s="4"/>
      <c r="HK11" s="4"/>
      <c r="HL11" s="7"/>
      <c r="HM11" s="4"/>
      <c r="HN11" s="4"/>
      <c r="HO11" s="7"/>
      <c r="HP11" s="4"/>
    </row>
    <row r="12" spans="1:224" x14ac:dyDescent="0.2">
      <c r="A12" s="3" t="s">
        <v>63</v>
      </c>
      <c r="B12" s="4" t="s">
        <v>64</v>
      </c>
      <c r="C12" s="8">
        <v>6425</v>
      </c>
      <c r="D12" s="8">
        <v>19806</v>
      </c>
      <c r="E12" s="8">
        <v>120</v>
      </c>
      <c r="F12" s="8">
        <v>19926</v>
      </c>
      <c r="G12" s="8">
        <v>830</v>
      </c>
      <c r="H12" s="8">
        <v>2785</v>
      </c>
      <c r="I12" s="8">
        <v>176</v>
      </c>
      <c r="J12" s="4" t="s">
        <v>152</v>
      </c>
      <c r="K12" s="8">
        <v>23717</v>
      </c>
      <c r="L12" s="8">
        <v>0</v>
      </c>
      <c r="M12" s="8">
        <v>29101</v>
      </c>
      <c r="N12" s="8">
        <v>29101</v>
      </c>
      <c r="O12" s="8">
        <v>0</v>
      </c>
      <c r="P12" s="8">
        <v>1278</v>
      </c>
      <c r="Q12" s="8">
        <v>1278</v>
      </c>
      <c r="R12" s="8">
        <v>0</v>
      </c>
      <c r="S12" s="8">
        <v>107315</v>
      </c>
      <c r="T12" s="8">
        <v>107315</v>
      </c>
      <c r="U12" s="8">
        <v>0</v>
      </c>
      <c r="V12" s="8">
        <v>137694</v>
      </c>
      <c r="W12" s="8">
        <v>137694</v>
      </c>
      <c r="X12" s="8">
        <v>0</v>
      </c>
      <c r="Y12" s="8">
        <v>0</v>
      </c>
      <c r="Z12" s="8">
        <v>38</v>
      </c>
      <c r="AA12" s="8">
        <v>38</v>
      </c>
      <c r="AB12" s="8">
        <v>161411</v>
      </c>
      <c r="AC12" s="8">
        <v>161449</v>
      </c>
      <c r="AD12" s="8">
        <v>14017</v>
      </c>
      <c r="AE12" s="8">
        <v>104306</v>
      </c>
      <c r="AF12" s="8">
        <v>0</v>
      </c>
      <c r="AG12" s="8">
        <v>118323</v>
      </c>
      <c r="AH12" s="8">
        <v>8404</v>
      </c>
      <c r="AI12" s="8">
        <v>17270</v>
      </c>
      <c r="AJ12" s="8">
        <v>0</v>
      </c>
      <c r="AK12" s="8">
        <v>25674</v>
      </c>
      <c r="AL12" s="8">
        <v>1296</v>
      </c>
      <c r="AM12" s="8">
        <v>12339</v>
      </c>
      <c r="AN12" s="8">
        <v>0</v>
      </c>
      <c r="AO12" s="8">
        <v>13635</v>
      </c>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4"/>
      <c r="BV12" s="5"/>
      <c r="BW12" s="4"/>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4"/>
      <c r="DK12" s="4"/>
      <c r="DL12" s="5"/>
      <c r="DM12" s="5"/>
      <c r="DN12" s="4"/>
      <c r="DO12" s="5"/>
      <c r="DP12" s="5"/>
      <c r="DQ12" s="5"/>
      <c r="DR12" s="5"/>
      <c r="DS12" s="5"/>
      <c r="DT12" s="5"/>
      <c r="DU12" s="5"/>
      <c r="DV12" s="5"/>
      <c r="DW12" s="4"/>
      <c r="DX12" s="4"/>
      <c r="DY12" s="4"/>
      <c r="DZ12" s="4"/>
      <c r="EA12" s="4"/>
      <c r="EB12" s="4"/>
      <c r="EC12" s="4"/>
      <c r="ED12" s="4"/>
      <c r="EE12" s="4"/>
      <c r="EF12" s="4"/>
      <c r="EG12" s="4"/>
      <c r="EH12" s="4"/>
      <c r="EI12" s="4"/>
      <c r="EJ12" s="4"/>
      <c r="EK12" s="4"/>
      <c r="EL12" s="4"/>
      <c r="EM12" s="4"/>
      <c r="EN12" s="4"/>
      <c r="EO12" s="4"/>
      <c r="EP12" s="4"/>
      <c r="EQ12" s="5"/>
      <c r="ER12" s="5"/>
      <c r="ES12" s="5"/>
      <c r="ET12" s="5"/>
      <c r="EU12" s="5"/>
      <c r="EV12" s="5"/>
      <c r="EW12" s="5"/>
      <c r="EX12" s="5"/>
      <c r="EY12" s="5"/>
      <c r="EZ12" s="5"/>
      <c r="FA12" s="5"/>
      <c r="FB12" s="5"/>
      <c r="FC12" s="6"/>
      <c r="FD12" s="6"/>
      <c r="FE12" s="6"/>
      <c r="FF12" s="6"/>
      <c r="FG12" s="6"/>
      <c r="FH12" s="4"/>
      <c r="FI12" s="6"/>
      <c r="FJ12" s="6"/>
      <c r="FK12" s="6"/>
      <c r="FL12" s="6"/>
      <c r="FM12" s="6"/>
      <c r="FN12" s="6"/>
      <c r="FO12" s="4"/>
      <c r="FP12" s="6"/>
      <c r="FQ12" s="6"/>
      <c r="FR12" s="6"/>
      <c r="FS12" s="6"/>
      <c r="FT12" s="6"/>
      <c r="FU12" s="6"/>
      <c r="FV12" s="6"/>
      <c r="FW12" s="6"/>
      <c r="FX12" s="6"/>
      <c r="FY12" s="6"/>
      <c r="FZ12" s="6"/>
      <c r="GA12" s="6"/>
      <c r="GB12" s="4"/>
      <c r="GC12" s="6"/>
      <c r="GD12" s="6"/>
      <c r="GE12" s="6"/>
      <c r="GF12" s="6"/>
      <c r="GG12" s="6"/>
      <c r="GH12" s="6"/>
      <c r="GI12" s="6"/>
      <c r="GJ12" s="6"/>
      <c r="GK12" s="4"/>
      <c r="GL12" s="6"/>
      <c r="GM12" s="6"/>
      <c r="GN12" s="6"/>
      <c r="GO12" s="6"/>
      <c r="GP12" s="4"/>
      <c r="GQ12" s="4"/>
      <c r="GR12" s="4"/>
      <c r="GS12" s="4"/>
      <c r="GT12" s="4"/>
      <c r="GU12" s="4"/>
      <c r="GV12" s="5"/>
      <c r="GW12" s="5"/>
      <c r="GX12" s="4"/>
      <c r="GY12" s="4"/>
      <c r="GZ12" s="4"/>
      <c r="HA12" s="4"/>
      <c r="HB12" s="5"/>
      <c r="HC12" s="5"/>
      <c r="HD12" s="4"/>
      <c r="HE12" s="4"/>
      <c r="HF12" s="4"/>
      <c r="HG12" s="4"/>
      <c r="HH12" s="4"/>
      <c r="HI12" s="4"/>
      <c r="HJ12" s="4"/>
      <c r="HK12" s="4"/>
      <c r="HL12" s="7"/>
      <c r="HM12" s="4"/>
      <c r="HN12" s="4"/>
      <c r="HO12" s="7"/>
      <c r="HP12" s="4"/>
    </row>
    <row r="13" spans="1:224" x14ac:dyDescent="0.2">
      <c r="A13" s="3" t="s">
        <v>65</v>
      </c>
      <c r="B13" s="4" t="s">
        <v>66</v>
      </c>
      <c r="C13" s="8">
        <v>4606</v>
      </c>
      <c r="D13" s="8">
        <v>29465</v>
      </c>
      <c r="E13" s="8">
        <v>612</v>
      </c>
      <c r="F13" s="8">
        <v>30077</v>
      </c>
      <c r="G13" s="8">
        <v>1949</v>
      </c>
      <c r="H13" s="8">
        <v>3337</v>
      </c>
      <c r="I13" s="8">
        <v>63</v>
      </c>
      <c r="J13" s="4" t="s">
        <v>160</v>
      </c>
      <c r="K13" s="8">
        <v>35426</v>
      </c>
      <c r="L13" s="8">
        <v>7</v>
      </c>
      <c r="M13" s="8">
        <v>29101</v>
      </c>
      <c r="N13" s="8">
        <v>29108</v>
      </c>
      <c r="O13" s="8">
        <v>0</v>
      </c>
      <c r="P13" s="8">
        <v>1278</v>
      </c>
      <c r="Q13" s="8">
        <v>1278</v>
      </c>
      <c r="R13" s="8">
        <v>43</v>
      </c>
      <c r="S13" s="8">
        <v>107315</v>
      </c>
      <c r="T13" s="8">
        <v>107358</v>
      </c>
      <c r="U13" s="8">
        <v>50</v>
      </c>
      <c r="V13" s="8">
        <v>137694</v>
      </c>
      <c r="W13" s="8">
        <v>137744</v>
      </c>
      <c r="X13" s="8">
        <v>0</v>
      </c>
      <c r="Y13" s="8">
        <v>0</v>
      </c>
      <c r="Z13" s="8">
        <v>38</v>
      </c>
      <c r="AA13" s="8">
        <v>38</v>
      </c>
      <c r="AB13" s="8">
        <v>173170</v>
      </c>
      <c r="AC13" s="8">
        <v>173208</v>
      </c>
      <c r="AD13" s="8">
        <v>20113</v>
      </c>
      <c r="AE13" s="8">
        <v>104306</v>
      </c>
      <c r="AF13" s="8">
        <v>0</v>
      </c>
      <c r="AG13" s="8">
        <v>124419</v>
      </c>
      <c r="AH13" s="8">
        <v>13472</v>
      </c>
      <c r="AI13" s="8">
        <v>17270</v>
      </c>
      <c r="AJ13" s="8">
        <v>42</v>
      </c>
      <c r="AK13" s="8">
        <v>30784</v>
      </c>
      <c r="AL13" s="8">
        <v>1841</v>
      </c>
      <c r="AM13" s="8">
        <v>12339</v>
      </c>
      <c r="AN13" s="8">
        <v>8</v>
      </c>
      <c r="AO13" s="8">
        <v>14188</v>
      </c>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4"/>
      <c r="BV13" s="5"/>
      <c r="BW13" s="4"/>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4"/>
      <c r="DK13" s="4"/>
      <c r="DL13" s="5"/>
      <c r="DM13" s="5"/>
      <c r="DN13" s="4"/>
      <c r="DO13" s="5"/>
      <c r="DP13" s="5"/>
      <c r="DQ13" s="5"/>
      <c r="DR13" s="5"/>
      <c r="DS13" s="5"/>
      <c r="DT13" s="5"/>
      <c r="DU13" s="5"/>
      <c r="DV13" s="5"/>
      <c r="DW13" s="5"/>
      <c r="DX13" s="5"/>
      <c r="DY13" s="5"/>
      <c r="DZ13" s="5"/>
      <c r="EA13" s="5"/>
      <c r="EB13" s="5"/>
      <c r="EC13" s="5"/>
      <c r="ED13" s="5"/>
      <c r="EE13" s="5"/>
      <c r="EF13" s="5"/>
      <c r="EG13" s="4"/>
      <c r="EH13" s="4"/>
      <c r="EI13" s="4"/>
      <c r="EJ13" s="4"/>
      <c r="EK13" s="4"/>
      <c r="EL13" s="4"/>
      <c r="EM13" s="4"/>
      <c r="EN13" s="4"/>
      <c r="EO13" s="4"/>
      <c r="EP13" s="4"/>
      <c r="EQ13" s="5"/>
      <c r="ER13" s="5"/>
      <c r="ES13" s="5"/>
      <c r="ET13" s="5"/>
      <c r="EU13" s="5"/>
      <c r="EV13" s="5"/>
      <c r="EW13" s="5"/>
      <c r="EX13" s="5"/>
      <c r="EY13" s="5"/>
      <c r="EZ13" s="5"/>
      <c r="FA13" s="5"/>
      <c r="FB13" s="4"/>
      <c r="FC13" s="6"/>
      <c r="FD13" s="6"/>
      <c r="FE13" s="6"/>
      <c r="FF13" s="6"/>
      <c r="FG13" s="6"/>
      <c r="FH13" s="4"/>
      <c r="FI13" s="6"/>
      <c r="FJ13" s="6"/>
      <c r="FK13" s="6"/>
      <c r="FL13" s="6"/>
      <c r="FM13" s="6"/>
      <c r="FN13" s="6"/>
      <c r="FO13" s="4"/>
      <c r="FP13" s="6"/>
      <c r="FQ13" s="6"/>
      <c r="FR13" s="6"/>
      <c r="FS13" s="6"/>
      <c r="FT13" s="6"/>
      <c r="FU13" s="6"/>
      <c r="FV13" s="6"/>
      <c r="FW13" s="6"/>
      <c r="FX13" s="6"/>
      <c r="FY13" s="6"/>
      <c r="FZ13" s="6"/>
      <c r="GA13" s="6"/>
      <c r="GB13" s="4"/>
      <c r="GC13" s="6"/>
      <c r="GD13" s="6"/>
      <c r="GE13" s="6"/>
      <c r="GF13" s="6"/>
      <c r="GG13" s="6"/>
      <c r="GH13" s="6"/>
      <c r="GI13" s="6"/>
      <c r="GJ13" s="6"/>
      <c r="GK13" s="4"/>
      <c r="GL13" s="6"/>
      <c r="GM13" s="6"/>
      <c r="GN13" s="6"/>
      <c r="GO13" s="6"/>
      <c r="GP13" s="4"/>
      <c r="GQ13" s="4"/>
      <c r="GR13" s="4"/>
      <c r="GS13" s="4"/>
      <c r="GT13" s="4"/>
      <c r="GU13" s="4"/>
      <c r="GV13" s="5"/>
      <c r="GW13" s="5"/>
      <c r="GX13" s="4"/>
      <c r="GY13" s="4"/>
      <c r="GZ13" s="4"/>
      <c r="HA13" s="4"/>
      <c r="HB13" s="5"/>
      <c r="HC13" s="5"/>
      <c r="HD13" s="4"/>
      <c r="HE13" s="4"/>
      <c r="HF13" s="4"/>
      <c r="HG13" s="4"/>
      <c r="HH13" s="6"/>
      <c r="HI13" s="4"/>
      <c r="HJ13" s="5"/>
      <c r="HK13" s="4"/>
      <c r="HL13" s="7"/>
      <c r="HM13" s="4"/>
      <c r="HN13" s="4"/>
      <c r="HO13" s="7"/>
      <c r="HP13" s="4"/>
    </row>
    <row r="14" spans="1:224" x14ac:dyDescent="0.2">
      <c r="A14" s="3" t="s">
        <v>67</v>
      </c>
      <c r="B14" s="4" t="s">
        <v>68</v>
      </c>
      <c r="C14" s="8">
        <v>4040</v>
      </c>
      <c r="D14" s="8">
        <v>20525</v>
      </c>
      <c r="E14" s="8">
        <v>225</v>
      </c>
      <c r="F14" s="8">
        <v>20750</v>
      </c>
      <c r="G14" s="8">
        <v>575</v>
      </c>
      <c r="H14" s="8">
        <v>2623</v>
      </c>
      <c r="I14" s="8">
        <v>65</v>
      </c>
      <c r="J14" s="4" t="s">
        <v>152</v>
      </c>
      <c r="K14" s="8">
        <v>24013</v>
      </c>
      <c r="L14" s="8">
        <v>0</v>
      </c>
      <c r="M14" s="8">
        <v>29101</v>
      </c>
      <c r="N14" s="8">
        <v>29101</v>
      </c>
      <c r="O14" s="8">
        <v>0</v>
      </c>
      <c r="P14" s="8">
        <v>1278</v>
      </c>
      <c r="Q14" s="8">
        <v>1278</v>
      </c>
      <c r="R14" s="8">
        <v>0</v>
      </c>
      <c r="S14" s="8">
        <v>107315</v>
      </c>
      <c r="T14" s="8">
        <v>107315</v>
      </c>
      <c r="U14" s="8">
        <v>0</v>
      </c>
      <c r="V14" s="8">
        <v>137694</v>
      </c>
      <c r="W14" s="8">
        <v>137694</v>
      </c>
      <c r="X14" s="8">
        <v>0</v>
      </c>
      <c r="Y14" s="8">
        <v>0</v>
      </c>
      <c r="Z14" s="8">
        <v>38</v>
      </c>
      <c r="AA14" s="8">
        <v>38</v>
      </c>
      <c r="AB14" s="8">
        <v>161707</v>
      </c>
      <c r="AC14" s="8">
        <v>161745</v>
      </c>
      <c r="AD14" s="8">
        <v>14612</v>
      </c>
      <c r="AE14" s="8">
        <v>104306</v>
      </c>
      <c r="AF14" s="51">
        <v>0</v>
      </c>
      <c r="AG14" s="8">
        <v>118918</v>
      </c>
      <c r="AH14" s="8">
        <v>8172</v>
      </c>
      <c r="AI14" s="8">
        <v>17270</v>
      </c>
      <c r="AJ14" s="51">
        <v>0</v>
      </c>
      <c r="AK14" s="8">
        <v>25442</v>
      </c>
      <c r="AL14" s="8">
        <v>1229</v>
      </c>
      <c r="AM14" s="8">
        <v>12339</v>
      </c>
      <c r="AN14" s="51">
        <v>0</v>
      </c>
      <c r="AO14" s="8">
        <v>13568</v>
      </c>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4"/>
      <c r="BV14" s="5"/>
      <c r="BW14" s="4"/>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4"/>
      <c r="DK14" s="4"/>
      <c r="DL14" s="5"/>
      <c r="DM14" s="5"/>
      <c r="DN14" s="5"/>
      <c r="DO14" s="5"/>
      <c r="DP14" s="5"/>
      <c r="DQ14" s="5"/>
      <c r="DR14" s="5"/>
      <c r="DS14" s="5"/>
      <c r="DT14" s="5"/>
      <c r="DU14" s="5"/>
      <c r="DV14" s="5"/>
      <c r="DW14" s="5"/>
      <c r="DX14" s="5"/>
      <c r="DY14" s="5"/>
      <c r="DZ14" s="5"/>
      <c r="EA14" s="5"/>
      <c r="EB14" s="5"/>
      <c r="EC14" s="5"/>
      <c r="ED14" s="5"/>
      <c r="EE14" s="5"/>
      <c r="EF14" s="5"/>
      <c r="EG14" s="4"/>
      <c r="EH14" s="4"/>
      <c r="EI14" s="4"/>
      <c r="EJ14" s="4"/>
      <c r="EK14" s="4"/>
      <c r="EL14" s="4"/>
      <c r="EM14" s="4"/>
      <c r="EN14" s="4"/>
      <c r="EO14" s="4"/>
      <c r="EP14" s="4"/>
      <c r="EQ14" s="4"/>
      <c r="ER14" s="4"/>
      <c r="ES14" s="4"/>
      <c r="ET14" s="4"/>
      <c r="EU14" s="4"/>
      <c r="EV14" s="4"/>
      <c r="EW14" s="4"/>
      <c r="EX14" s="4"/>
      <c r="EY14" s="5"/>
      <c r="EZ14" s="5"/>
      <c r="FA14" s="5"/>
      <c r="FB14" s="4"/>
      <c r="FC14" s="6"/>
      <c r="FD14" s="6"/>
      <c r="FE14" s="6"/>
      <c r="FF14" s="6"/>
      <c r="FG14" s="6"/>
      <c r="FH14" s="4"/>
      <c r="FI14" s="6"/>
      <c r="FJ14" s="6"/>
      <c r="FK14" s="6"/>
      <c r="FL14" s="6"/>
      <c r="FM14" s="6"/>
      <c r="FN14" s="6"/>
      <c r="FO14" s="4"/>
      <c r="FP14" s="6"/>
      <c r="FQ14" s="6"/>
      <c r="FR14" s="6"/>
      <c r="FS14" s="6"/>
      <c r="FT14" s="6"/>
      <c r="FU14" s="6"/>
      <c r="FV14" s="6"/>
      <c r="FW14" s="6"/>
      <c r="FX14" s="6"/>
      <c r="FY14" s="6"/>
      <c r="FZ14" s="6"/>
      <c r="GA14" s="6"/>
      <c r="GB14" s="4"/>
      <c r="GC14" s="6"/>
      <c r="GD14" s="6"/>
      <c r="GE14" s="6"/>
      <c r="GF14" s="6"/>
      <c r="GG14" s="6"/>
      <c r="GH14" s="6"/>
      <c r="GI14" s="6"/>
      <c r="GJ14" s="6"/>
      <c r="GK14" s="4"/>
      <c r="GL14" s="6"/>
      <c r="GM14" s="6"/>
      <c r="GN14" s="6"/>
      <c r="GO14" s="6"/>
      <c r="GP14" s="4"/>
      <c r="GQ14" s="4"/>
      <c r="GR14" s="4"/>
      <c r="GS14" s="4"/>
      <c r="GT14" s="4"/>
      <c r="GU14" s="4"/>
      <c r="GV14" s="5"/>
      <c r="GW14" s="5"/>
      <c r="GX14" s="4"/>
      <c r="GY14" s="4"/>
      <c r="GZ14" s="4"/>
      <c r="HA14" s="4"/>
      <c r="HB14" s="5"/>
      <c r="HC14" s="5"/>
      <c r="HD14" s="4"/>
      <c r="HE14" s="4"/>
      <c r="HF14" s="4"/>
      <c r="HG14" s="4"/>
      <c r="HH14" s="6"/>
      <c r="HI14" s="4"/>
      <c r="HJ14" s="5"/>
      <c r="HK14" s="4"/>
      <c r="HL14" s="7"/>
      <c r="HM14" s="4"/>
      <c r="HN14" s="4"/>
      <c r="HO14" s="7"/>
      <c r="HP14" s="4"/>
    </row>
    <row r="15" spans="1:224" x14ac:dyDescent="0.2">
      <c r="A15" s="3" t="s">
        <v>69</v>
      </c>
      <c r="B15" s="4" t="s">
        <v>68</v>
      </c>
      <c r="C15" s="8">
        <v>5706</v>
      </c>
      <c r="D15" s="8">
        <v>38859</v>
      </c>
      <c r="E15" s="8">
        <v>317</v>
      </c>
      <c r="F15" s="8">
        <v>39176</v>
      </c>
      <c r="G15" s="8">
        <v>1278</v>
      </c>
      <c r="H15" s="8">
        <v>3262</v>
      </c>
      <c r="I15" s="8">
        <v>120</v>
      </c>
      <c r="J15" s="4" t="s">
        <v>161</v>
      </c>
      <c r="K15" s="8">
        <v>43836</v>
      </c>
      <c r="L15" s="8">
        <v>0</v>
      </c>
      <c r="M15" s="8">
        <v>29101</v>
      </c>
      <c r="N15" s="8">
        <v>29101</v>
      </c>
      <c r="O15" s="8">
        <v>0</v>
      </c>
      <c r="P15" s="8">
        <v>1278</v>
      </c>
      <c r="Q15" s="8">
        <v>1278</v>
      </c>
      <c r="R15" s="8">
        <v>0</v>
      </c>
      <c r="S15" s="8">
        <v>107315</v>
      </c>
      <c r="T15" s="8">
        <v>107315</v>
      </c>
      <c r="U15" s="8">
        <v>0</v>
      </c>
      <c r="V15" s="8">
        <v>137694</v>
      </c>
      <c r="W15" s="8">
        <v>137694</v>
      </c>
      <c r="X15" s="8">
        <v>2</v>
      </c>
      <c r="Y15" s="8">
        <v>0</v>
      </c>
      <c r="Z15" s="8">
        <v>38</v>
      </c>
      <c r="AA15" s="8">
        <v>40</v>
      </c>
      <c r="AB15" s="8">
        <v>181530</v>
      </c>
      <c r="AC15" s="8">
        <v>181570</v>
      </c>
      <c r="AD15" s="8">
        <v>22515</v>
      </c>
      <c r="AE15" s="8">
        <v>104306</v>
      </c>
      <c r="AF15" s="8">
        <v>0</v>
      </c>
      <c r="AG15" s="8">
        <v>126821</v>
      </c>
      <c r="AH15" s="8">
        <v>18281</v>
      </c>
      <c r="AI15" s="8">
        <v>17270</v>
      </c>
      <c r="AJ15" s="8">
        <v>0</v>
      </c>
      <c r="AK15" s="8">
        <v>35551</v>
      </c>
      <c r="AL15" s="8">
        <v>3040</v>
      </c>
      <c r="AM15" s="8">
        <v>12339</v>
      </c>
      <c r="AN15" s="8">
        <v>0</v>
      </c>
      <c r="AO15" s="8">
        <v>15379</v>
      </c>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4"/>
      <c r="BV15" s="5"/>
      <c r="BW15" s="4"/>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4"/>
      <c r="DK15" s="4"/>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6"/>
      <c r="FD15" s="6"/>
      <c r="FE15" s="6"/>
      <c r="FF15" s="6"/>
      <c r="FG15" s="6"/>
      <c r="FH15" s="4"/>
      <c r="FI15" s="6"/>
      <c r="FJ15" s="6"/>
      <c r="FK15" s="6"/>
      <c r="FL15" s="6"/>
      <c r="FM15" s="6"/>
      <c r="FN15" s="6"/>
      <c r="FO15" s="4"/>
      <c r="FP15" s="6"/>
      <c r="FQ15" s="6"/>
      <c r="FR15" s="6"/>
      <c r="FS15" s="6"/>
      <c r="FT15" s="6"/>
      <c r="FU15" s="6"/>
      <c r="FV15" s="6"/>
      <c r="FW15" s="6"/>
      <c r="FX15" s="6"/>
      <c r="FY15" s="6"/>
      <c r="FZ15" s="6"/>
      <c r="GA15" s="6"/>
      <c r="GB15" s="4"/>
      <c r="GC15" s="6"/>
      <c r="GD15" s="6"/>
      <c r="GE15" s="6"/>
      <c r="GF15" s="6"/>
      <c r="GG15" s="6"/>
      <c r="GH15" s="6"/>
      <c r="GI15" s="6"/>
      <c r="GJ15" s="6"/>
      <c r="GK15" s="4"/>
      <c r="GL15" s="6"/>
      <c r="GM15" s="6"/>
      <c r="GN15" s="6"/>
      <c r="GO15" s="6"/>
      <c r="GP15" s="4"/>
      <c r="GQ15" s="4"/>
      <c r="GR15" s="4"/>
      <c r="GS15" s="4"/>
      <c r="GT15" s="4"/>
      <c r="GU15" s="4"/>
      <c r="GV15" s="5"/>
      <c r="GW15" s="5"/>
      <c r="GX15" s="4"/>
      <c r="GY15" s="4"/>
      <c r="GZ15" s="4"/>
      <c r="HA15" s="4"/>
      <c r="HB15" s="5"/>
      <c r="HC15" s="5"/>
      <c r="HD15" s="4"/>
      <c r="HE15" s="4"/>
      <c r="HF15" s="4"/>
      <c r="HG15" s="4"/>
      <c r="HH15" s="6"/>
      <c r="HI15" s="4"/>
      <c r="HJ15" s="4"/>
      <c r="HK15" s="4"/>
      <c r="HL15" s="7"/>
      <c r="HM15" s="4"/>
      <c r="HN15" s="4"/>
      <c r="HO15" s="7"/>
      <c r="HP15" s="4"/>
    </row>
    <row r="16" spans="1:224" x14ac:dyDescent="0.2">
      <c r="A16" s="3" t="s">
        <v>70</v>
      </c>
      <c r="B16" s="4" t="s">
        <v>71</v>
      </c>
      <c r="C16" s="8">
        <v>3108</v>
      </c>
      <c r="D16" s="8">
        <v>18204</v>
      </c>
      <c r="E16" s="8">
        <v>649</v>
      </c>
      <c r="F16" s="8">
        <f>SUM(D16+E16)</f>
        <v>18853</v>
      </c>
      <c r="G16" s="8">
        <v>609</v>
      </c>
      <c r="H16" s="8">
        <v>1822</v>
      </c>
      <c r="I16" s="8">
        <v>13</v>
      </c>
      <c r="J16" s="4" t="s">
        <v>162</v>
      </c>
      <c r="K16" s="8">
        <v>21297</v>
      </c>
      <c r="L16" s="8">
        <v>0</v>
      </c>
      <c r="M16" s="8">
        <v>29101</v>
      </c>
      <c r="N16" s="8">
        <v>29101</v>
      </c>
      <c r="O16" s="8">
        <v>0</v>
      </c>
      <c r="P16" s="8">
        <v>1278</v>
      </c>
      <c r="Q16" s="8">
        <v>1278</v>
      </c>
      <c r="R16" s="8">
        <v>0</v>
      </c>
      <c r="S16" s="8">
        <v>107315</v>
      </c>
      <c r="T16" s="8">
        <v>107315</v>
      </c>
      <c r="U16" s="8">
        <v>0</v>
      </c>
      <c r="V16" s="8">
        <v>137694</v>
      </c>
      <c r="W16" s="8">
        <v>137694</v>
      </c>
      <c r="X16" s="8">
        <v>0</v>
      </c>
      <c r="Y16" s="8">
        <v>0</v>
      </c>
      <c r="Z16" s="8">
        <v>38</v>
      </c>
      <c r="AA16" s="8">
        <v>38</v>
      </c>
      <c r="AB16" s="8">
        <v>158991</v>
      </c>
      <c r="AC16" s="8">
        <v>159029</v>
      </c>
      <c r="AD16" s="8">
        <v>13009</v>
      </c>
      <c r="AE16" s="8">
        <v>104306</v>
      </c>
      <c r="AF16" s="51">
        <v>0</v>
      </c>
      <c r="AG16" s="8">
        <v>117315</v>
      </c>
      <c r="AH16" s="8">
        <v>7706</v>
      </c>
      <c r="AI16" s="8">
        <v>17270</v>
      </c>
      <c r="AJ16" s="51">
        <v>0</v>
      </c>
      <c r="AK16" s="8">
        <v>24976</v>
      </c>
      <c r="AL16" s="8">
        <v>582</v>
      </c>
      <c r="AM16" s="8">
        <v>12339</v>
      </c>
      <c r="AN16" s="51">
        <v>0</v>
      </c>
      <c r="AO16" s="8">
        <v>12921</v>
      </c>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4"/>
      <c r="BV16" s="5"/>
      <c r="BW16" s="4"/>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4"/>
      <c r="DK16" s="4"/>
      <c r="DL16" s="5"/>
      <c r="DM16" s="5"/>
      <c r="DN16" s="4"/>
      <c r="DO16" s="5"/>
      <c r="DP16" s="5"/>
      <c r="DQ16" s="5"/>
      <c r="DR16" s="5"/>
      <c r="DS16" s="5"/>
      <c r="DT16" s="5"/>
      <c r="DU16" s="5"/>
      <c r="DV16" s="5"/>
      <c r="DW16" s="5"/>
      <c r="DX16" s="5"/>
      <c r="DY16" s="5"/>
      <c r="DZ16" s="5"/>
      <c r="EA16" s="5"/>
      <c r="EB16" s="5"/>
      <c r="EC16" s="5"/>
      <c r="ED16" s="5"/>
      <c r="EE16" s="5"/>
      <c r="EF16" s="5"/>
      <c r="EG16" s="4"/>
      <c r="EH16" s="4"/>
      <c r="EI16" s="4"/>
      <c r="EJ16" s="4"/>
      <c r="EK16" s="4"/>
      <c r="EL16" s="4"/>
      <c r="EM16" s="4"/>
      <c r="EN16" s="4"/>
      <c r="EO16" s="4"/>
      <c r="EP16" s="4"/>
      <c r="EQ16" s="5"/>
      <c r="ER16" s="5"/>
      <c r="ES16" s="5"/>
      <c r="ET16" s="5"/>
      <c r="EU16" s="5"/>
      <c r="EV16" s="5"/>
      <c r="EW16" s="5"/>
      <c r="EX16" s="5"/>
      <c r="EY16" s="5"/>
      <c r="EZ16" s="5"/>
      <c r="FA16" s="5"/>
      <c r="FB16" s="5"/>
      <c r="FC16" s="6"/>
      <c r="FD16" s="6"/>
      <c r="FE16" s="6"/>
      <c r="FF16" s="6"/>
      <c r="FG16" s="6"/>
      <c r="FH16" s="4"/>
      <c r="FI16" s="6"/>
      <c r="FJ16" s="6"/>
      <c r="FK16" s="6"/>
      <c r="FL16" s="6"/>
      <c r="FM16" s="6"/>
      <c r="FN16" s="6"/>
      <c r="FO16" s="4"/>
      <c r="FP16" s="6"/>
      <c r="FQ16" s="6"/>
      <c r="FR16" s="6"/>
      <c r="FS16" s="6"/>
      <c r="FT16" s="6"/>
      <c r="FU16" s="6"/>
      <c r="FV16" s="6"/>
      <c r="FW16" s="6"/>
      <c r="FX16" s="6"/>
      <c r="FY16" s="6"/>
      <c r="FZ16" s="6"/>
      <c r="GA16" s="6"/>
      <c r="GB16" s="4"/>
      <c r="GC16" s="6"/>
      <c r="GD16" s="6"/>
      <c r="GE16" s="6"/>
      <c r="GF16" s="6"/>
      <c r="GG16" s="6"/>
      <c r="GH16" s="6"/>
      <c r="GI16" s="6"/>
      <c r="GJ16" s="6"/>
      <c r="GK16" s="4"/>
      <c r="GL16" s="6"/>
      <c r="GM16" s="6"/>
      <c r="GN16" s="6"/>
      <c r="GO16" s="6"/>
      <c r="GP16" s="4"/>
      <c r="GQ16" s="4"/>
      <c r="GR16" s="4"/>
      <c r="GS16" s="4"/>
      <c r="GT16" s="4"/>
      <c r="GU16" s="4"/>
      <c r="GV16" s="5"/>
      <c r="GW16" s="5"/>
      <c r="GX16" s="4"/>
      <c r="GY16" s="4"/>
      <c r="GZ16" s="4"/>
      <c r="HA16" s="4"/>
      <c r="HB16" s="5"/>
      <c r="HC16" s="5"/>
      <c r="HD16" s="4"/>
      <c r="HE16" s="4"/>
      <c r="HF16" s="4"/>
      <c r="HG16" s="4"/>
      <c r="HH16" s="4"/>
      <c r="HI16" s="4"/>
      <c r="HJ16" s="4"/>
      <c r="HK16" s="4"/>
      <c r="HL16" s="7"/>
      <c r="HM16" s="4"/>
      <c r="HN16" s="4"/>
      <c r="HO16" s="7"/>
      <c r="HP16" s="4"/>
    </row>
    <row r="17" spans="1:224" x14ac:dyDescent="0.2">
      <c r="A17" s="3" t="s">
        <v>72</v>
      </c>
      <c r="B17" s="4" t="s">
        <v>71</v>
      </c>
      <c r="C17" s="8">
        <v>5080</v>
      </c>
      <c r="D17" s="8">
        <v>20857</v>
      </c>
      <c r="E17" s="8">
        <v>330</v>
      </c>
      <c r="F17" s="8">
        <v>21187</v>
      </c>
      <c r="G17" s="8">
        <v>949</v>
      </c>
      <c r="H17" s="8">
        <v>1537</v>
      </c>
      <c r="I17" s="8">
        <v>12</v>
      </c>
      <c r="J17" s="4" t="s">
        <v>163</v>
      </c>
      <c r="K17" s="8">
        <v>23685</v>
      </c>
      <c r="L17" s="8">
        <v>0</v>
      </c>
      <c r="M17" s="8">
        <v>29101</v>
      </c>
      <c r="N17" s="8">
        <v>29101</v>
      </c>
      <c r="O17" s="8">
        <v>0</v>
      </c>
      <c r="P17" s="8">
        <v>1278</v>
      </c>
      <c r="Q17" s="8">
        <v>1278</v>
      </c>
      <c r="R17" s="8">
        <v>0</v>
      </c>
      <c r="S17" s="8">
        <v>107315</v>
      </c>
      <c r="T17" s="8">
        <v>107315</v>
      </c>
      <c r="U17" s="8">
        <v>0</v>
      </c>
      <c r="V17" s="8">
        <v>137694</v>
      </c>
      <c r="W17" s="8">
        <v>137694</v>
      </c>
      <c r="X17" s="8">
        <v>0</v>
      </c>
      <c r="Y17" s="8">
        <v>0</v>
      </c>
      <c r="Z17" s="8">
        <v>38</v>
      </c>
      <c r="AA17" s="8">
        <v>38</v>
      </c>
      <c r="AB17" s="8">
        <v>161379</v>
      </c>
      <c r="AC17" s="8">
        <v>161417</v>
      </c>
      <c r="AD17" s="8">
        <v>15480</v>
      </c>
      <c r="AE17" s="8">
        <v>104306</v>
      </c>
      <c r="AF17" s="51">
        <v>0</v>
      </c>
      <c r="AG17" s="8">
        <v>119786</v>
      </c>
      <c r="AH17" s="8">
        <v>7055</v>
      </c>
      <c r="AI17" s="8">
        <v>17270</v>
      </c>
      <c r="AJ17" s="51">
        <v>0</v>
      </c>
      <c r="AK17" s="8">
        <v>24325</v>
      </c>
      <c r="AL17" s="8">
        <v>1150</v>
      </c>
      <c r="AM17" s="8">
        <v>12339</v>
      </c>
      <c r="AN17" s="51">
        <v>0</v>
      </c>
      <c r="AO17" s="8">
        <v>13489</v>
      </c>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4"/>
      <c r="BV17" s="5"/>
      <c r="BW17" s="4"/>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4"/>
      <c r="DK17" s="4"/>
      <c r="DL17" s="5"/>
      <c r="DM17" s="5"/>
      <c r="DN17" s="4"/>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6"/>
      <c r="FD17" s="6"/>
      <c r="FE17" s="6"/>
      <c r="FF17" s="6"/>
      <c r="FG17" s="6"/>
      <c r="FH17" s="4"/>
      <c r="FI17" s="6"/>
      <c r="FJ17" s="6"/>
      <c r="FK17" s="6"/>
      <c r="FL17" s="6"/>
      <c r="FM17" s="6"/>
      <c r="FN17" s="6"/>
      <c r="FO17" s="4"/>
      <c r="FP17" s="6"/>
      <c r="FQ17" s="6"/>
      <c r="FR17" s="6"/>
      <c r="FS17" s="6"/>
      <c r="FT17" s="6"/>
      <c r="FU17" s="6"/>
      <c r="FV17" s="6"/>
      <c r="FW17" s="6"/>
      <c r="FX17" s="6"/>
      <c r="FY17" s="6"/>
      <c r="FZ17" s="6"/>
      <c r="GA17" s="6"/>
      <c r="GB17" s="4"/>
      <c r="GC17" s="6"/>
      <c r="GD17" s="6"/>
      <c r="GE17" s="6"/>
      <c r="GF17" s="6"/>
      <c r="GG17" s="6"/>
      <c r="GH17" s="6"/>
      <c r="GI17" s="6"/>
      <c r="GJ17" s="6"/>
      <c r="GK17" s="4"/>
      <c r="GL17" s="6"/>
      <c r="GM17" s="6"/>
      <c r="GN17" s="6"/>
      <c r="GO17" s="6"/>
      <c r="GP17" s="4"/>
      <c r="GQ17" s="4"/>
      <c r="GR17" s="4"/>
      <c r="GS17" s="4"/>
      <c r="GT17" s="4"/>
      <c r="GU17" s="4"/>
      <c r="GV17" s="5"/>
      <c r="GW17" s="5"/>
      <c r="GX17" s="4"/>
      <c r="GY17" s="4"/>
      <c r="GZ17" s="4"/>
      <c r="HA17" s="4"/>
      <c r="HB17" s="5"/>
      <c r="HC17" s="5"/>
      <c r="HD17" s="4"/>
      <c r="HE17" s="4"/>
      <c r="HF17" s="4"/>
      <c r="HG17" s="4"/>
      <c r="HH17" s="6"/>
      <c r="HI17" s="4"/>
      <c r="HJ17" s="5"/>
      <c r="HK17" s="4"/>
      <c r="HL17" s="7"/>
      <c r="HM17" s="4"/>
      <c r="HN17" s="4"/>
      <c r="HO17" s="7"/>
      <c r="HP17" s="4"/>
    </row>
    <row r="18" spans="1:224" x14ac:dyDescent="0.2">
      <c r="A18" s="3" t="s">
        <v>73</v>
      </c>
      <c r="B18" s="4" t="s">
        <v>74</v>
      </c>
      <c r="C18" s="8">
        <v>5405</v>
      </c>
      <c r="D18" s="8">
        <v>29647</v>
      </c>
      <c r="E18" s="8">
        <v>1319</v>
      </c>
      <c r="F18" s="8">
        <v>30966</v>
      </c>
      <c r="G18" s="8">
        <v>1660</v>
      </c>
      <c r="H18" s="8">
        <v>5229</v>
      </c>
      <c r="I18" s="8">
        <v>400</v>
      </c>
      <c r="J18" s="4" t="s">
        <v>164</v>
      </c>
      <c r="K18" s="8">
        <v>38255</v>
      </c>
      <c r="L18" s="8">
        <v>991</v>
      </c>
      <c r="M18" s="8">
        <v>29101</v>
      </c>
      <c r="N18" s="8">
        <v>30092</v>
      </c>
      <c r="O18" s="8">
        <v>1042</v>
      </c>
      <c r="P18" s="8">
        <v>1278</v>
      </c>
      <c r="Q18" s="8">
        <v>2320</v>
      </c>
      <c r="R18" s="8">
        <v>550</v>
      </c>
      <c r="S18" s="8">
        <v>107315</v>
      </c>
      <c r="T18" s="8">
        <v>107865</v>
      </c>
      <c r="U18" s="8">
        <v>2583</v>
      </c>
      <c r="V18" s="8">
        <v>137694</v>
      </c>
      <c r="W18" s="8">
        <v>140277</v>
      </c>
      <c r="X18" s="8">
        <v>7</v>
      </c>
      <c r="Y18" s="8">
        <v>1</v>
      </c>
      <c r="Z18" s="8">
        <v>38</v>
      </c>
      <c r="AA18" s="8">
        <v>46</v>
      </c>
      <c r="AB18" s="8">
        <v>178532</v>
      </c>
      <c r="AC18" s="8">
        <v>178578</v>
      </c>
      <c r="AD18" s="8">
        <v>23305</v>
      </c>
      <c r="AE18" s="8">
        <v>104306</v>
      </c>
      <c r="AF18" s="8">
        <v>19</v>
      </c>
      <c r="AG18" s="8">
        <v>127630</v>
      </c>
      <c r="AH18" s="8">
        <v>12887</v>
      </c>
      <c r="AI18" s="8">
        <v>17270</v>
      </c>
      <c r="AJ18" s="8">
        <v>1</v>
      </c>
      <c r="AK18" s="8">
        <v>30158</v>
      </c>
      <c r="AL18" s="8">
        <v>1783</v>
      </c>
      <c r="AM18" s="8">
        <v>12339</v>
      </c>
      <c r="AN18" s="8">
        <v>1</v>
      </c>
      <c r="AO18" s="8">
        <v>14123</v>
      </c>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4"/>
      <c r="BV18" s="5"/>
      <c r="BW18" s="4"/>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4"/>
      <c r="DK18" s="4"/>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6"/>
      <c r="FD18" s="6"/>
      <c r="FE18" s="6"/>
      <c r="FF18" s="6"/>
      <c r="FG18" s="6"/>
      <c r="FH18" s="4"/>
      <c r="FI18" s="6"/>
      <c r="FJ18" s="6"/>
      <c r="FK18" s="6"/>
      <c r="FL18" s="6"/>
      <c r="FM18" s="6"/>
      <c r="FN18" s="6"/>
      <c r="FO18" s="4"/>
      <c r="FP18" s="6"/>
      <c r="FQ18" s="6"/>
      <c r="FR18" s="6"/>
      <c r="FS18" s="6"/>
      <c r="FT18" s="6"/>
      <c r="FU18" s="6"/>
      <c r="FV18" s="6"/>
      <c r="FW18" s="6"/>
      <c r="FX18" s="6"/>
      <c r="FY18" s="6"/>
      <c r="FZ18" s="6"/>
      <c r="GA18" s="6"/>
      <c r="GB18" s="4"/>
      <c r="GC18" s="6"/>
      <c r="GD18" s="6"/>
      <c r="GE18" s="6"/>
      <c r="GF18" s="6"/>
      <c r="GG18" s="6"/>
      <c r="GH18" s="6"/>
      <c r="GI18" s="6"/>
      <c r="GJ18" s="6"/>
      <c r="GK18" s="4"/>
      <c r="GL18" s="6"/>
      <c r="GM18" s="6"/>
      <c r="GN18" s="6"/>
      <c r="GO18" s="6"/>
      <c r="GP18" s="4"/>
      <c r="GQ18" s="4"/>
      <c r="GR18" s="4"/>
      <c r="GS18" s="4"/>
      <c r="GT18" s="4"/>
      <c r="GU18" s="4"/>
      <c r="GV18" s="5"/>
      <c r="GW18" s="5"/>
      <c r="GX18" s="4"/>
      <c r="GY18" s="4"/>
      <c r="GZ18" s="4"/>
      <c r="HA18" s="4"/>
      <c r="HB18" s="5"/>
      <c r="HC18" s="5"/>
      <c r="HD18" s="4"/>
      <c r="HE18" s="4"/>
      <c r="HF18" s="4"/>
      <c r="HG18" s="4"/>
      <c r="HH18" s="4"/>
      <c r="HI18" s="4"/>
      <c r="HJ18" s="4"/>
      <c r="HK18" s="4"/>
      <c r="HL18" s="7"/>
      <c r="HM18" s="4"/>
      <c r="HN18" s="4"/>
      <c r="HO18" s="7"/>
      <c r="HP18" s="4"/>
    </row>
    <row r="19" spans="1:224" x14ac:dyDescent="0.2">
      <c r="A19" s="3" t="s">
        <v>75</v>
      </c>
      <c r="B19" s="4" t="s">
        <v>76</v>
      </c>
      <c r="C19" s="8">
        <v>28769</v>
      </c>
      <c r="D19" s="8">
        <v>44460</v>
      </c>
      <c r="E19" s="8">
        <v>2152</v>
      </c>
      <c r="F19" s="8">
        <v>46612</v>
      </c>
      <c r="G19" s="8">
        <v>1200</v>
      </c>
      <c r="H19" s="8">
        <v>2049</v>
      </c>
      <c r="I19" s="8">
        <v>152</v>
      </c>
      <c r="J19" s="4" t="s">
        <v>165</v>
      </c>
      <c r="K19" s="8">
        <v>50013</v>
      </c>
      <c r="L19" s="8">
        <v>0</v>
      </c>
      <c r="M19" s="8">
        <v>29101</v>
      </c>
      <c r="N19" s="8">
        <v>29101</v>
      </c>
      <c r="O19" s="8">
        <v>0</v>
      </c>
      <c r="P19" s="8">
        <v>1278</v>
      </c>
      <c r="Q19" s="8">
        <v>1278</v>
      </c>
      <c r="R19" s="8">
        <v>0</v>
      </c>
      <c r="S19" s="8">
        <v>107315</v>
      </c>
      <c r="T19" s="8">
        <v>107315</v>
      </c>
      <c r="U19" s="8">
        <v>0</v>
      </c>
      <c r="V19" s="8">
        <v>137694</v>
      </c>
      <c r="W19" s="8">
        <v>137694</v>
      </c>
      <c r="X19" s="8">
        <v>2</v>
      </c>
      <c r="Y19" s="8">
        <v>0</v>
      </c>
      <c r="Z19" s="8">
        <v>38</v>
      </c>
      <c r="AA19" s="8">
        <v>40</v>
      </c>
      <c r="AB19" s="8">
        <v>187707</v>
      </c>
      <c r="AC19" s="8">
        <v>187747</v>
      </c>
      <c r="AD19" s="8">
        <v>25497</v>
      </c>
      <c r="AE19" s="8">
        <v>104306</v>
      </c>
      <c r="AF19" s="8">
        <v>0</v>
      </c>
      <c r="AG19" s="8">
        <v>129803</v>
      </c>
      <c r="AH19" s="8">
        <v>20855</v>
      </c>
      <c r="AI19" s="8">
        <v>17270</v>
      </c>
      <c r="AJ19" s="8">
        <v>0</v>
      </c>
      <c r="AK19" s="8">
        <v>38125</v>
      </c>
      <c r="AL19" s="8">
        <v>3661</v>
      </c>
      <c r="AM19" s="8">
        <v>12339</v>
      </c>
      <c r="AN19" s="8">
        <v>0</v>
      </c>
      <c r="AO19" s="8">
        <v>16000</v>
      </c>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4"/>
      <c r="BV19" s="5"/>
      <c r="BW19" s="4"/>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4"/>
      <c r="DK19" s="4"/>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6"/>
      <c r="FD19" s="6"/>
      <c r="FE19" s="6"/>
      <c r="FF19" s="6"/>
      <c r="FG19" s="6"/>
      <c r="FH19" s="4"/>
      <c r="FI19" s="6"/>
      <c r="FJ19" s="6"/>
      <c r="FK19" s="6"/>
      <c r="FL19" s="6"/>
      <c r="FM19" s="6"/>
      <c r="FN19" s="6"/>
      <c r="FO19" s="4"/>
      <c r="FP19" s="6"/>
      <c r="FQ19" s="6"/>
      <c r="FR19" s="6"/>
      <c r="FS19" s="6"/>
      <c r="FT19" s="6"/>
      <c r="FU19" s="6"/>
      <c r="FV19" s="6"/>
      <c r="FW19" s="6"/>
      <c r="FX19" s="6"/>
      <c r="FY19" s="6"/>
      <c r="FZ19" s="6"/>
      <c r="GA19" s="6"/>
      <c r="GB19" s="4"/>
      <c r="GC19" s="6"/>
      <c r="GD19" s="6"/>
      <c r="GE19" s="6"/>
      <c r="GF19" s="6"/>
      <c r="GG19" s="6"/>
      <c r="GH19" s="6"/>
      <c r="GI19" s="6"/>
      <c r="GJ19" s="6"/>
      <c r="GK19" s="4"/>
      <c r="GL19" s="6"/>
      <c r="GM19" s="6"/>
      <c r="GN19" s="6"/>
      <c r="GO19" s="6"/>
      <c r="GP19" s="4"/>
      <c r="GQ19" s="4"/>
      <c r="GR19" s="4"/>
      <c r="GS19" s="4"/>
      <c r="GT19" s="4"/>
      <c r="GU19" s="4"/>
      <c r="GV19" s="5"/>
      <c r="GW19" s="5"/>
      <c r="GX19" s="4"/>
      <c r="GY19" s="4"/>
      <c r="GZ19" s="4"/>
      <c r="HA19" s="4"/>
      <c r="HB19" s="5"/>
      <c r="HC19" s="5"/>
      <c r="HD19" s="4"/>
      <c r="HE19" s="4"/>
      <c r="HF19" s="4"/>
      <c r="HG19" s="4"/>
      <c r="HH19" s="6"/>
      <c r="HI19" s="4"/>
      <c r="HJ19" s="4"/>
      <c r="HK19" s="4"/>
      <c r="HL19" s="7"/>
      <c r="HM19" s="4"/>
      <c r="HN19" s="4"/>
      <c r="HO19" s="7"/>
      <c r="HP19" s="4"/>
    </row>
    <row r="20" spans="1:224" x14ac:dyDescent="0.2">
      <c r="A20" s="3" t="s">
        <v>77</v>
      </c>
      <c r="B20" s="4" t="s">
        <v>78</v>
      </c>
      <c r="C20" s="8">
        <v>21105</v>
      </c>
      <c r="D20" s="8">
        <v>116708</v>
      </c>
      <c r="E20" s="8">
        <v>1691</v>
      </c>
      <c r="F20" s="8">
        <v>118399</v>
      </c>
      <c r="G20" s="8">
        <v>7441</v>
      </c>
      <c r="H20" s="8">
        <v>10841</v>
      </c>
      <c r="I20" s="8">
        <v>680</v>
      </c>
      <c r="J20" s="4" t="s">
        <v>166</v>
      </c>
      <c r="K20" s="8">
        <v>137361</v>
      </c>
      <c r="L20" s="8">
        <v>41</v>
      </c>
      <c r="M20" s="8">
        <v>29101</v>
      </c>
      <c r="N20" s="8">
        <v>29142</v>
      </c>
      <c r="O20" s="8">
        <v>0</v>
      </c>
      <c r="P20" s="8">
        <v>1278</v>
      </c>
      <c r="Q20" s="8">
        <v>1278</v>
      </c>
      <c r="R20" s="8">
        <v>3018</v>
      </c>
      <c r="S20" s="8">
        <v>107315</v>
      </c>
      <c r="T20" s="8">
        <v>110333</v>
      </c>
      <c r="U20" s="8">
        <v>3059</v>
      </c>
      <c r="V20" s="8">
        <v>137694</v>
      </c>
      <c r="W20" s="8">
        <v>140753</v>
      </c>
      <c r="X20" s="8">
        <v>8</v>
      </c>
      <c r="Y20" s="8">
        <v>0</v>
      </c>
      <c r="Z20" s="8">
        <v>38</v>
      </c>
      <c r="AA20" s="8">
        <v>46</v>
      </c>
      <c r="AB20" s="8">
        <v>278114</v>
      </c>
      <c r="AC20" s="8">
        <v>278160</v>
      </c>
      <c r="AD20" s="8">
        <v>86573</v>
      </c>
      <c r="AE20" s="8">
        <v>104306</v>
      </c>
      <c r="AF20" s="8">
        <v>3013</v>
      </c>
      <c r="AG20" s="8">
        <v>193892</v>
      </c>
      <c r="AH20" s="8">
        <v>40626</v>
      </c>
      <c r="AI20" s="8">
        <v>17270</v>
      </c>
      <c r="AJ20" s="8">
        <v>0</v>
      </c>
      <c r="AK20" s="8">
        <v>57896</v>
      </c>
      <c r="AL20" s="8">
        <v>10162</v>
      </c>
      <c r="AM20" s="8">
        <v>12339</v>
      </c>
      <c r="AN20" s="8">
        <v>5</v>
      </c>
      <c r="AO20" s="8">
        <v>22506</v>
      </c>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4"/>
      <c r="BV20" s="5"/>
      <c r="BW20" s="4"/>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4"/>
      <c r="DK20" s="4"/>
      <c r="DL20" s="5"/>
      <c r="DM20" s="5"/>
      <c r="DN20" s="4"/>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6"/>
      <c r="FD20" s="6"/>
      <c r="FE20" s="6"/>
      <c r="FF20" s="6"/>
      <c r="FG20" s="6"/>
      <c r="FH20" s="4"/>
      <c r="FI20" s="6"/>
      <c r="FJ20" s="6"/>
      <c r="FK20" s="6"/>
      <c r="FL20" s="6"/>
      <c r="FM20" s="6"/>
      <c r="FN20" s="6"/>
      <c r="FO20" s="4"/>
      <c r="FP20" s="6"/>
      <c r="FQ20" s="6"/>
      <c r="FR20" s="6"/>
      <c r="FS20" s="6"/>
      <c r="FT20" s="6"/>
      <c r="FU20" s="6"/>
      <c r="FV20" s="6"/>
      <c r="FW20" s="6"/>
      <c r="FX20" s="6"/>
      <c r="FY20" s="6"/>
      <c r="FZ20" s="6"/>
      <c r="GA20" s="6"/>
      <c r="GB20" s="4"/>
      <c r="GC20" s="6"/>
      <c r="GD20" s="6"/>
      <c r="GE20" s="6"/>
      <c r="GF20" s="6"/>
      <c r="GG20" s="6"/>
      <c r="GH20" s="6"/>
      <c r="GI20" s="6"/>
      <c r="GJ20" s="6"/>
      <c r="GK20" s="4"/>
      <c r="GL20" s="6"/>
      <c r="GM20" s="6"/>
      <c r="GN20" s="6"/>
      <c r="GO20" s="6"/>
      <c r="GP20" s="4"/>
      <c r="GQ20" s="4"/>
      <c r="GR20" s="4"/>
      <c r="GS20" s="4"/>
      <c r="GT20" s="4"/>
      <c r="GU20" s="4"/>
      <c r="GV20" s="5"/>
      <c r="GW20" s="5"/>
      <c r="GX20" s="4"/>
      <c r="GY20" s="4"/>
      <c r="GZ20" s="4"/>
      <c r="HA20" s="4"/>
      <c r="HB20" s="5"/>
      <c r="HC20" s="5"/>
      <c r="HD20" s="4"/>
      <c r="HE20" s="4"/>
      <c r="HF20" s="4"/>
      <c r="HG20" s="4"/>
      <c r="HH20" s="6"/>
      <c r="HI20" s="4"/>
      <c r="HJ20" s="5"/>
      <c r="HK20" s="4"/>
      <c r="HL20" s="7"/>
      <c r="HM20" s="4"/>
      <c r="HN20" s="4"/>
      <c r="HO20" s="7"/>
      <c r="HP20" s="4"/>
    </row>
    <row r="21" spans="1:224" x14ac:dyDescent="0.2">
      <c r="A21" s="3" t="s">
        <v>79</v>
      </c>
      <c r="B21" s="4" t="s">
        <v>80</v>
      </c>
      <c r="C21" s="8">
        <v>3492</v>
      </c>
      <c r="D21" s="8">
        <v>24924</v>
      </c>
      <c r="E21" s="8">
        <v>552</v>
      </c>
      <c r="F21" s="8">
        <v>25476</v>
      </c>
      <c r="G21" s="8">
        <v>829</v>
      </c>
      <c r="H21" s="8">
        <v>1623</v>
      </c>
      <c r="I21" s="8">
        <v>79</v>
      </c>
      <c r="J21" s="4" t="s">
        <v>167</v>
      </c>
      <c r="K21" s="8">
        <v>28007</v>
      </c>
      <c r="L21" s="8">
        <v>0</v>
      </c>
      <c r="M21" s="8">
        <v>29101</v>
      </c>
      <c r="N21" s="8">
        <v>29101</v>
      </c>
      <c r="O21" s="8">
        <v>0</v>
      </c>
      <c r="P21" s="8">
        <v>1278</v>
      </c>
      <c r="Q21" s="8">
        <v>1278</v>
      </c>
      <c r="R21" s="8">
        <v>0</v>
      </c>
      <c r="S21" s="8">
        <v>107315</v>
      </c>
      <c r="T21" s="8">
        <v>107315</v>
      </c>
      <c r="U21" s="8">
        <v>0</v>
      </c>
      <c r="V21" s="8">
        <v>137694</v>
      </c>
      <c r="W21" s="8">
        <v>137694</v>
      </c>
      <c r="X21" s="8">
        <v>0</v>
      </c>
      <c r="Y21" s="8">
        <v>0</v>
      </c>
      <c r="Z21" s="8">
        <v>38</v>
      </c>
      <c r="AA21" s="8">
        <v>38</v>
      </c>
      <c r="AB21" s="8">
        <v>165701</v>
      </c>
      <c r="AC21" s="8">
        <v>165739</v>
      </c>
      <c r="AD21" s="8">
        <v>19466</v>
      </c>
      <c r="AE21" s="8">
        <v>104306</v>
      </c>
      <c r="AF21" s="51">
        <v>0</v>
      </c>
      <c r="AG21" s="8">
        <v>123772</v>
      </c>
      <c r="AH21" s="8">
        <v>7373</v>
      </c>
      <c r="AI21" s="8">
        <v>17270</v>
      </c>
      <c r="AJ21" s="51">
        <v>0</v>
      </c>
      <c r="AK21" s="8">
        <v>24643</v>
      </c>
      <c r="AL21" s="8">
        <v>1168</v>
      </c>
      <c r="AM21" s="8">
        <v>12339</v>
      </c>
      <c r="AN21" s="51">
        <v>0</v>
      </c>
      <c r="AO21" s="8">
        <v>13507</v>
      </c>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4"/>
      <c r="BV21" s="5"/>
      <c r="BW21" s="4"/>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4"/>
      <c r="DK21" s="4"/>
      <c r="DL21" s="5"/>
      <c r="DM21" s="5"/>
      <c r="DN21" s="4"/>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4"/>
      <c r="ER21" s="4"/>
      <c r="ES21" s="4"/>
      <c r="ET21" s="4"/>
      <c r="EU21" s="4"/>
      <c r="EV21" s="4"/>
      <c r="EW21" s="4"/>
      <c r="EX21" s="4"/>
      <c r="EY21" s="5"/>
      <c r="EZ21" s="5"/>
      <c r="FA21" s="5"/>
      <c r="FB21" s="5"/>
      <c r="FC21" s="6"/>
      <c r="FD21" s="6"/>
      <c r="FE21" s="6"/>
      <c r="FF21" s="6"/>
      <c r="FG21" s="6"/>
      <c r="FH21" s="4"/>
      <c r="FI21" s="6"/>
      <c r="FJ21" s="6"/>
      <c r="FK21" s="6"/>
      <c r="FL21" s="6"/>
      <c r="FM21" s="6"/>
      <c r="FN21" s="6"/>
      <c r="FO21" s="4"/>
      <c r="FP21" s="6"/>
      <c r="FQ21" s="6"/>
      <c r="FR21" s="6"/>
      <c r="FS21" s="6"/>
      <c r="FT21" s="6"/>
      <c r="FU21" s="6"/>
      <c r="FV21" s="6"/>
      <c r="FW21" s="6"/>
      <c r="FX21" s="6"/>
      <c r="FY21" s="6"/>
      <c r="FZ21" s="6"/>
      <c r="GA21" s="6"/>
      <c r="GB21" s="4"/>
      <c r="GC21" s="6"/>
      <c r="GD21" s="6"/>
      <c r="GE21" s="6"/>
      <c r="GF21" s="6"/>
      <c r="GG21" s="6"/>
      <c r="GH21" s="6"/>
      <c r="GI21" s="6"/>
      <c r="GJ21" s="6"/>
      <c r="GK21" s="4"/>
      <c r="GL21" s="6"/>
      <c r="GM21" s="6"/>
      <c r="GN21" s="6"/>
      <c r="GO21" s="6"/>
      <c r="GP21" s="4"/>
      <c r="GQ21" s="4"/>
      <c r="GR21" s="4"/>
      <c r="GS21" s="4"/>
      <c r="GT21" s="4"/>
      <c r="GU21" s="4"/>
      <c r="GV21" s="5"/>
      <c r="GW21" s="5"/>
      <c r="GX21" s="4"/>
      <c r="GY21" s="4"/>
      <c r="GZ21" s="4"/>
      <c r="HA21" s="4"/>
      <c r="HB21" s="5"/>
      <c r="HC21" s="5"/>
      <c r="HD21" s="4"/>
      <c r="HE21" s="4"/>
      <c r="HF21" s="4"/>
      <c r="HG21" s="4"/>
      <c r="HH21" s="4"/>
      <c r="HI21" s="4"/>
      <c r="HJ21" s="4"/>
      <c r="HK21" s="4"/>
      <c r="HL21" s="7"/>
      <c r="HM21" s="4"/>
      <c r="HN21" s="4"/>
      <c r="HO21" s="7"/>
      <c r="HP21" s="4"/>
    </row>
    <row r="22" spans="1:224" x14ac:dyDescent="0.2">
      <c r="A22" s="3" t="s">
        <v>81</v>
      </c>
      <c r="B22" s="4" t="s">
        <v>82</v>
      </c>
      <c r="C22" s="8">
        <v>16150</v>
      </c>
      <c r="D22" s="8">
        <v>67845</v>
      </c>
      <c r="E22" s="8">
        <v>1599</v>
      </c>
      <c r="F22" s="8">
        <v>69444</v>
      </c>
      <c r="G22" s="8">
        <v>2798</v>
      </c>
      <c r="H22" s="8">
        <v>4540</v>
      </c>
      <c r="I22" s="8">
        <v>72</v>
      </c>
      <c r="J22" s="4" t="s">
        <v>168</v>
      </c>
      <c r="K22" s="8">
        <v>76854</v>
      </c>
      <c r="L22" s="8">
        <v>0</v>
      </c>
      <c r="M22" s="8">
        <v>29101</v>
      </c>
      <c r="N22" s="8">
        <v>29101</v>
      </c>
      <c r="O22" s="8">
        <v>0</v>
      </c>
      <c r="P22" s="8">
        <v>1278</v>
      </c>
      <c r="Q22" s="8">
        <v>1278</v>
      </c>
      <c r="R22" s="8">
        <v>154</v>
      </c>
      <c r="S22" s="8">
        <v>107315</v>
      </c>
      <c r="T22" s="8">
        <v>107469</v>
      </c>
      <c r="U22" s="8">
        <v>154</v>
      </c>
      <c r="V22" s="8">
        <v>137694</v>
      </c>
      <c r="W22" s="8">
        <v>137848</v>
      </c>
      <c r="X22" s="8">
        <v>8</v>
      </c>
      <c r="Y22" s="8">
        <v>0</v>
      </c>
      <c r="Z22" s="8">
        <v>38</v>
      </c>
      <c r="AA22" s="8">
        <v>46</v>
      </c>
      <c r="AB22" s="8">
        <v>214702</v>
      </c>
      <c r="AC22" s="8">
        <v>214748</v>
      </c>
      <c r="AD22" s="8">
        <v>53346</v>
      </c>
      <c r="AE22" s="8">
        <v>104306</v>
      </c>
      <c r="AF22" s="8">
        <v>98</v>
      </c>
      <c r="AG22" s="8">
        <v>157750</v>
      </c>
      <c r="AH22" s="8">
        <v>20178</v>
      </c>
      <c r="AI22" s="8">
        <v>17270</v>
      </c>
      <c r="AJ22" s="8">
        <v>39</v>
      </c>
      <c r="AK22" s="8">
        <v>37487</v>
      </c>
      <c r="AL22" s="8">
        <v>3330</v>
      </c>
      <c r="AM22" s="8">
        <v>12339</v>
      </c>
      <c r="AN22" s="8">
        <v>17</v>
      </c>
      <c r="AO22" s="8">
        <v>15686</v>
      </c>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4"/>
      <c r="BV22" s="5"/>
      <c r="BW22" s="4"/>
      <c r="BX22" s="5"/>
      <c r="BY22" s="5"/>
      <c r="BZ22" s="5"/>
      <c r="CA22" s="5"/>
      <c r="CB22" s="5"/>
      <c r="CC22" s="5"/>
      <c r="CD22" s="5"/>
      <c r="CE22" s="5"/>
      <c r="CF22" s="5"/>
      <c r="CG22" s="5"/>
      <c r="CH22" s="5"/>
      <c r="CI22" s="5"/>
      <c r="CJ22" s="5"/>
      <c r="CK22" s="5"/>
      <c r="CL22" s="5"/>
      <c r="CM22" s="5"/>
      <c r="CN22" s="4"/>
      <c r="CO22" s="5"/>
      <c r="CP22" s="5"/>
      <c r="CQ22" s="5"/>
      <c r="CR22" s="5"/>
      <c r="CS22" s="5"/>
      <c r="CT22" s="5"/>
      <c r="CU22" s="5"/>
      <c r="CV22" s="5"/>
      <c r="CW22" s="5"/>
      <c r="CX22" s="5"/>
      <c r="CY22" s="5"/>
      <c r="CZ22" s="5"/>
      <c r="DA22" s="5"/>
      <c r="DB22" s="5"/>
      <c r="DC22" s="5"/>
      <c r="DD22" s="5"/>
      <c r="DE22" s="5"/>
      <c r="DF22" s="5"/>
      <c r="DG22" s="5"/>
      <c r="DH22" s="5"/>
      <c r="DI22" s="5"/>
      <c r="DJ22" s="4"/>
      <c r="DK22" s="4"/>
      <c r="DL22" s="5"/>
      <c r="DM22" s="5"/>
      <c r="DN22" s="4"/>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4"/>
      <c r="ER22" s="4"/>
      <c r="ES22" s="4"/>
      <c r="ET22" s="4"/>
      <c r="EU22" s="4"/>
      <c r="EV22" s="4"/>
      <c r="EW22" s="4"/>
      <c r="EX22" s="4"/>
      <c r="EY22" s="5"/>
      <c r="EZ22" s="5"/>
      <c r="FA22" s="5"/>
      <c r="FB22" s="5"/>
      <c r="FC22" s="6"/>
      <c r="FD22" s="6"/>
      <c r="FE22" s="6"/>
      <c r="FF22" s="6"/>
      <c r="FG22" s="6"/>
      <c r="FH22" s="4"/>
      <c r="FI22" s="6"/>
      <c r="FJ22" s="6"/>
      <c r="FK22" s="6"/>
      <c r="FL22" s="6"/>
      <c r="FM22" s="6"/>
      <c r="FN22" s="6"/>
      <c r="FO22" s="4"/>
      <c r="FP22" s="6"/>
      <c r="FQ22" s="6"/>
      <c r="FR22" s="6"/>
      <c r="FS22" s="6"/>
      <c r="FT22" s="6"/>
      <c r="FU22" s="6"/>
      <c r="FV22" s="6"/>
      <c r="FW22" s="6"/>
      <c r="FX22" s="6"/>
      <c r="FY22" s="6"/>
      <c r="FZ22" s="6"/>
      <c r="GA22" s="6"/>
      <c r="GB22" s="4"/>
      <c r="GC22" s="6"/>
      <c r="GD22" s="6"/>
      <c r="GE22" s="6"/>
      <c r="GF22" s="6"/>
      <c r="GG22" s="6"/>
      <c r="GH22" s="6"/>
      <c r="GI22" s="6"/>
      <c r="GJ22" s="6"/>
      <c r="GK22" s="4"/>
      <c r="GL22" s="6"/>
      <c r="GM22" s="6"/>
      <c r="GN22" s="6"/>
      <c r="GO22" s="6"/>
      <c r="GP22" s="4"/>
      <c r="GQ22" s="4"/>
      <c r="GR22" s="4"/>
      <c r="GS22" s="4"/>
      <c r="GT22" s="4"/>
      <c r="GU22" s="4"/>
      <c r="GV22" s="5"/>
      <c r="GW22" s="5"/>
      <c r="GX22" s="4"/>
      <c r="GY22" s="4"/>
      <c r="GZ22" s="4"/>
      <c r="HA22" s="4"/>
      <c r="HB22" s="5"/>
      <c r="HC22" s="5"/>
      <c r="HD22" s="4"/>
      <c r="HE22" s="4"/>
      <c r="HF22" s="4"/>
      <c r="HG22" s="4"/>
      <c r="HH22" s="6"/>
      <c r="HI22" s="4"/>
      <c r="HJ22" s="4"/>
      <c r="HK22" s="4"/>
      <c r="HL22" s="7"/>
      <c r="HM22" s="4"/>
      <c r="HN22" s="4"/>
      <c r="HO22" s="7"/>
      <c r="HP22" s="4"/>
    </row>
    <row r="23" spans="1:224" x14ac:dyDescent="0.2">
      <c r="A23" s="3" t="s">
        <v>83</v>
      </c>
      <c r="B23" s="4" t="s">
        <v>84</v>
      </c>
      <c r="C23" s="8">
        <v>15868</v>
      </c>
      <c r="D23" s="8">
        <v>54802</v>
      </c>
      <c r="E23" s="8">
        <v>1302</v>
      </c>
      <c r="F23" s="8">
        <v>56104</v>
      </c>
      <c r="G23" s="8">
        <v>4425</v>
      </c>
      <c r="H23" s="8">
        <v>7820</v>
      </c>
      <c r="I23" s="8">
        <v>45</v>
      </c>
      <c r="J23" s="4" t="s">
        <v>169</v>
      </c>
      <c r="K23" s="8">
        <v>68394</v>
      </c>
      <c r="L23" s="8">
        <v>0</v>
      </c>
      <c r="M23" s="8">
        <v>29101</v>
      </c>
      <c r="N23" s="8">
        <v>29101</v>
      </c>
      <c r="O23" s="8">
        <v>0</v>
      </c>
      <c r="P23" s="8">
        <v>1278</v>
      </c>
      <c r="Q23" s="8">
        <v>1278</v>
      </c>
      <c r="R23" s="8">
        <v>0</v>
      </c>
      <c r="S23" s="8">
        <v>107315</v>
      </c>
      <c r="T23" s="8">
        <v>107315</v>
      </c>
      <c r="U23" s="8">
        <v>0</v>
      </c>
      <c r="V23" s="8">
        <v>137694</v>
      </c>
      <c r="W23" s="8">
        <v>137694</v>
      </c>
      <c r="X23" s="8">
        <v>7</v>
      </c>
      <c r="Y23" s="8">
        <v>0</v>
      </c>
      <c r="Z23" s="8">
        <v>38</v>
      </c>
      <c r="AA23" s="8">
        <v>45</v>
      </c>
      <c r="AB23" s="8">
        <v>206088</v>
      </c>
      <c r="AC23" s="8">
        <v>206133</v>
      </c>
      <c r="AD23" s="8">
        <v>42974</v>
      </c>
      <c r="AE23" s="8">
        <v>104306</v>
      </c>
      <c r="AF23" s="8">
        <v>0</v>
      </c>
      <c r="AG23" s="8">
        <v>147280</v>
      </c>
      <c r="AH23" s="8">
        <v>23622</v>
      </c>
      <c r="AI23" s="8">
        <v>17270</v>
      </c>
      <c r="AJ23" s="8">
        <v>0</v>
      </c>
      <c r="AK23" s="8">
        <v>40892</v>
      </c>
      <c r="AL23" s="8">
        <v>2013</v>
      </c>
      <c r="AM23" s="8">
        <v>12339</v>
      </c>
      <c r="AN23" s="8">
        <v>0</v>
      </c>
      <c r="AO23" s="8">
        <v>14352</v>
      </c>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4"/>
      <c r="BV23" s="5"/>
      <c r="BW23" s="4"/>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4"/>
      <c r="DK23" s="4"/>
      <c r="DL23" s="5"/>
      <c r="DM23" s="5"/>
      <c r="DN23" s="4"/>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6"/>
      <c r="FD23" s="6"/>
      <c r="FE23" s="6"/>
      <c r="FF23" s="6"/>
      <c r="FG23" s="6"/>
      <c r="FH23" s="4"/>
      <c r="FI23" s="6"/>
      <c r="FJ23" s="6"/>
      <c r="FK23" s="6"/>
      <c r="FL23" s="6"/>
      <c r="FM23" s="6"/>
      <c r="FN23" s="6"/>
      <c r="FO23" s="4"/>
      <c r="FP23" s="6"/>
      <c r="FQ23" s="6"/>
      <c r="FR23" s="6"/>
      <c r="FS23" s="6"/>
      <c r="FT23" s="6"/>
      <c r="FU23" s="6"/>
      <c r="FV23" s="6"/>
      <c r="FW23" s="6"/>
      <c r="FX23" s="6"/>
      <c r="FY23" s="6"/>
      <c r="FZ23" s="6"/>
      <c r="GA23" s="6"/>
      <c r="GB23" s="4"/>
      <c r="GC23" s="6"/>
      <c r="GD23" s="6"/>
      <c r="GE23" s="6"/>
      <c r="GF23" s="6"/>
      <c r="GG23" s="6"/>
      <c r="GH23" s="6"/>
      <c r="GI23" s="6"/>
      <c r="GJ23" s="6"/>
      <c r="GK23" s="4"/>
      <c r="GL23" s="6"/>
      <c r="GM23" s="6"/>
      <c r="GN23" s="6"/>
      <c r="GO23" s="6"/>
      <c r="GP23" s="4"/>
      <c r="GQ23" s="4"/>
      <c r="GR23" s="4"/>
      <c r="GS23" s="4"/>
      <c r="GT23" s="4"/>
      <c r="GU23" s="4"/>
      <c r="GV23" s="5"/>
      <c r="GW23" s="5"/>
      <c r="GX23" s="4"/>
      <c r="GY23" s="4"/>
      <c r="GZ23" s="4"/>
      <c r="HA23" s="4"/>
      <c r="HB23" s="5"/>
      <c r="HC23" s="5"/>
      <c r="HD23" s="4"/>
      <c r="HE23" s="4"/>
      <c r="HF23" s="4"/>
      <c r="HG23" s="4"/>
      <c r="HH23" s="6"/>
      <c r="HI23" s="4"/>
      <c r="HJ23" s="4"/>
      <c r="HK23" s="4"/>
      <c r="HL23" s="7"/>
      <c r="HM23" s="4"/>
      <c r="HN23" s="4"/>
      <c r="HO23" s="7"/>
      <c r="HP23" s="4"/>
    </row>
    <row r="24" spans="1:224" x14ac:dyDescent="0.2">
      <c r="A24" s="3" t="s">
        <v>85</v>
      </c>
      <c r="B24" s="4" t="s">
        <v>86</v>
      </c>
      <c r="C24" s="8">
        <v>1051</v>
      </c>
      <c r="D24" s="8">
        <v>21741</v>
      </c>
      <c r="E24" s="8">
        <v>1011</v>
      </c>
      <c r="F24" s="8">
        <v>22752</v>
      </c>
      <c r="G24" s="8">
        <v>923</v>
      </c>
      <c r="H24" s="8">
        <v>4671</v>
      </c>
      <c r="I24" s="8">
        <v>427</v>
      </c>
      <c r="J24" s="4" t="s">
        <v>170</v>
      </c>
      <c r="K24" s="8">
        <v>28773</v>
      </c>
      <c r="L24" s="8">
        <v>0</v>
      </c>
      <c r="M24" s="8">
        <v>29101</v>
      </c>
      <c r="N24" s="8">
        <v>29101</v>
      </c>
      <c r="O24" s="8">
        <v>12</v>
      </c>
      <c r="P24" s="8">
        <v>1278</v>
      </c>
      <c r="Q24" s="8">
        <v>1290</v>
      </c>
      <c r="R24" s="8">
        <v>1</v>
      </c>
      <c r="S24" s="8">
        <v>107315</v>
      </c>
      <c r="T24" s="8">
        <v>107316</v>
      </c>
      <c r="U24" s="8">
        <v>13</v>
      </c>
      <c r="V24" s="8">
        <v>137694</v>
      </c>
      <c r="W24" s="8">
        <v>137707</v>
      </c>
      <c r="X24" s="8">
        <v>3</v>
      </c>
      <c r="Y24" s="8">
        <v>0</v>
      </c>
      <c r="Z24" s="8">
        <v>38</v>
      </c>
      <c r="AA24" s="8">
        <v>41</v>
      </c>
      <c r="AB24" s="8">
        <v>166480</v>
      </c>
      <c r="AC24" s="8">
        <v>166521</v>
      </c>
      <c r="AD24" s="8">
        <v>20200</v>
      </c>
      <c r="AE24" s="8">
        <v>104306</v>
      </c>
      <c r="AF24" s="8">
        <v>93</v>
      </c>
      <c r="AG24" s="8">
        <v>124599</v>
      </c>
      <c r="AH24" s="8">
        <v>7406</v>
      </c>
      <c r="AI24" s="8">
        <v>17270</v>
      </c>
      <c r="AJ24" s="8">
        <v>44</v>
      </c>
      <c r="AK24" s="8">
        <v>24720</v>
      </c>
      <c r="AL24" s="8">
        <v>1167</v>
      </c>
      <c r="AM24" s="8">
        <v>12339</v>
      </c>
      <c r="AN24" s="8">
        <v>25</v>
      </c>
      <c r="AO24" s="8">
        <v>13531</v>
      </c>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4"/>
      <c r="BV24" s="5"/>
      <c r="BW24" s="4"/>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4"/>
      <c r="DK24" s="4"/>
      <c r="DL24" s="5"/>
      <c r="DM24" s="5"/>
      <c r="DN24" s="5"/>
      <c r="DO24" s="5"/>
      <c r="DP24" s="4"/>
      <c r="DQ24" s="5"/>
      <c r="DR24" s="5"/>
      <c r="DS24" s="5"/>
      <c r="DT24" s="5"/>
      <c r="DU24" s="5"/>
      <c r="DV24" s="5"/>
      <c r="DW24" s="5"/>
      <c r="DX24" s="5"/>
      <c r="DY24" s="5"/>
      <c r="DZ24" s="5"/>
      <c r="EA24" s="5"/>
      <c r="EB24" s="5"/>
      <c r="EC24" s="5"/>
      <c r="ED24" s="5"/>
      <c r="EE24" s="5"/>
      <c r="EF24" s="5"/>
      <c r="EG24" s="4"/>
      <c r="EH24" s="4"/>
      <c r="EI24" s="4"/>
      <c r="EJ24" s="4"/>
      <c r="EK24" s="4"/>
      <c r="EL24" s="4"/>
      <c r="EM24" s="4"/>
      <c r="EN24" s="4"/>
      <c r="EO24" s="4"/>
      <c r="EP24" s="4"/>
      <c r="EQ24" s="5"/>
      <c r="ER24" s="5"/>
      <c r="ES24" s="5"/>
      <c r="ET24" s="5"/>
      <c r="EU24" s="5"/>
      <c r="EV24" s="5"/>
      <c r="EW24" s="5"/>
      <c r="EX24" s="5"/>
      <c r="EY24" s="5"/>
      <c r="EZ24" s="5"/>
      <c r="FA24" s="5"/>
      <c r="FB24" s="4"/>
      <c r="FC24" s="6"/>
      <c r="FD24" s="6"/>
      <c r="FE24" s="6"/>
      <c r="FF24" s="6"/>
      <c r="FG24" s="6"/>
      <c r="FH24" s="4"/>
      <c r="FI24" s="6"/>
      <c r="FJ24" s="6"/>
      <c r="FK24" s="6"/>
      <c r="FL24" s="6"/>
      <c r="FM24" s="6"/>
      <c r="FN24" s="6"/>
      <c r="FO24" s="4"/>
      <c r="FP24" s="6"/>
      <c r="FQ24" s="6"/>
      <c r="FR24" s="6"/>
      <c r="FS24" s="6"/>
      <c r="FT24" s="6"/>
      <c r="FU24" s="6"/>
      <c r="FV24" s="6"/>
      <c r="FW24" s="6"/>
      <c r="FX24" s="6"/>
      <c r="FY24" s="6"/>
      <c r="FZ24" s="6"/>
      <c r="GA24" s="6"/>
      <c r="GB24" s="4"/>
      <c r="GC24" s="6"/>
      <c r="GD24" s="6"/>
      <c r="GE24" s="6"/>
      <c r="GF24" s="6"/>
      <c r="GG24" s="6"/>
      <c r="GH24" s="6"/>
      <c r="GI24" s="6"/>
      <c r="GJ24" s="6"/>
      <c r="GK24" s="4"/>
      <c r="GL24" s="6"/>
      <c r="GM24" s="6"/>
      <c r="GN24" s="6"/>
      <c r="GO24" s="6"/>
      <c r="GP24" s="4"/>
      <c r="GQ24" s="4"/>
      <c r="GR24" s="4"/>
      <c r="GS24" s="4"/>
      <c r="GT24" s="4"/>
      <c r="GU24" s="4"/>
      <c r="GV24" s="5"/>
      <c r="GW24" s="5"/>
      <c r="GX24" s="4"/>
      <c r="GY24" s="4"/>
      <c r="GZ24" s="4"/>
      <c r="HA24" s="4"/>
      <c r="HB24" s="5"/>
      <c r="HC24" s="5"/>
      <c r="HD24" s="4"/>
      <c r="HE24" s="4"/>
      <c r="HF24" s="4"/>
      <c r="HG24" s="4"/>
      <c r="HH24" s="4"/>
      <c r="HI24" s="4"/>
      <c r="HJ24" s="4"/>
      <c r="HK24" s="4"/>
      <c r="HL24" s="7"/>
      <c r="HM24" s="4"/>
      <c r="HN24" s="4"/>
      <c r="HO24" s="7"/>
      <c r="HP24" s="4"/>
    </row>
    <row r="25" spans="1:224" x14ac:dyDescent="0.2">
      <c r="A25" s="3" t="s">
        <v>87</v>
      </c>
      <c r="B25" s="4" t="s">
        <v>88</v>
      </c>
      <c r="C25" s="8">
        <v>24672</v>
      </c>
      <c r="D25" s="8">
        <v>108700</v>
      </c>
      <c r="E25" s="8">
        <v>3654</v>
      </c>
      <c r="F25" s="8">
        <v>112354</v>
      </c>
      <c r="G25" s="8">
        <v>6532</v>
      </c>
      <c r="H25" s="8">
        <v>9401</v>
      </c>
      <c r="I25" s="8">
        <v>207</v>
      </c>
      <c r="J25" s="4" t="s">
        <v>171</v>
      </c>
      <c r="K25" s="8">
        <v>128494</v>
      </c>
      <c r="L25" s="8">
        <v>307</v>
      </c>
      <c r="M25" s="8">
        <v>29101</v>
      </c>
      <c r="N25" s="8">
        <v>29408</v>
      </c>
      <c r="O25" s="8">
        <v>0</v>
      </c>
      <c r="P25" s="8">
        <v>1278</v>
      </c>
      <c r="Q25" s="8">
        <v>1278</v>
      </c>
      <c r="R25" s="8">
        <v>1133</v>
      </c>
      <c r="S25" s="8">
        <v>107315</v>
      </c>
      <c r="T25" s="8">
        <v>108448</v>
      </c>
      <c r="U25" s="8">
        <v>1440</v>
      </c>
      <c r="V25" s="8">
        <v>137694</v>
      </c>
      <c r="W25" s="8">
        <v>139134</v>
      </c>
      <c r="X25" s="8">
        <v>17</v>
      </c>
      <c r="Y25" s="8">
        <v>0</v>
      </c>
      <c r="Z25" s="8">
        <v>38</v>
      </c>
      <c r="AA25" s="8">
        <v>55</v>
      </c>
      <c r="AB25" s="8">
        <v>267628</v>
      </c>
      <c r="AC25" s="8">
        <v>267683</v>
      </c>
      <c r="AD25" s="8">
        <v>82494</v>
      </c>
      <c r="AE25" s="8">
        <v>104306</v>
      </c>
      <c r="AF25" s="8">
        <v>361</v>
      </c>
      <c r="AG25" s="8">
        <v>187161</v>
      </c>
      <c r="AH25" s="8">
        <v>41769</v>
      </c>
      <c r="AI25" s="8">
        <v>17270</v>
      </c>
      <c r="AJ25" s="8">
        <v>14</v>
      </c>
      <c r="AK25" s="8">
        <v>59053</v>
      </c>
      <c r="AL25" s="8">
        <v>4231</v>
      </c>
      <c r="AM25" s="8">
        <v>12339</v>
      </c>
      <c r="AN25" s="8">
        <v>59</v>
      </c>
      <c r="AO25" s="8">
        <v>16629</v>
      </c>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4"/>
      <c r="BV25" s="5"/>
      <c r="BW25" s="4"/>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4"/>
      <c r="DK25" s="4"/>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4"/>
      <c r="ER25" s="4"/>
      <c r="ES25" s="4"/>
      <c r="ET25" s="4"/>
      <c r="EU25" s="4"/>
      <c r="EV25" s="4"/>
      <c r="EW25" s="4"/>
      <c r="EX25" s="4"/>
      <c r="EY25" s="5"/>
      <c r="EZ25" s="5"/>
      <c r="FA25" s="5"/>
      <c r="FB25" s="5"/>
      <c r="FC25" s="6"/>
      <c r="FD25" s="6"/>
      <c r="FE25" s="6"/>
      <c r="FF25" s="6"/>
      <c r="FG25" s="6"/>
      <c r="FH25" s="4"/>
      <c r="FI25" s="6"/>
      <c r="FJ25" s="6"/>
      <c r="FK25" s="6"/>
      <c r="FL25" s="6"/>
      <c r="FM25" s="6"/>
      <c r="FN25" s="6"/>
      <c r="FO25" s="4"/>
      <c r="FP25" s="6"/>
      <c r="FQ25" s="6"/>
      <c r="FR25" s="6"/>
      <c r="FS25" s="6"/>
      <c r="FT25" s="6"/>
      <c r="FU25" s="6"/>
      <c r="FV25" s="6"/>
      <c r="FW25" s="6"/>
      <c r="FX25" s="6"/>
      <c r="FY25" s="6"/>
      <c r="FZ25" s="6"/>
      <c r="GA25" s="6"/>
      <c r="GB25" s="4"/>
      <c r="GC25" s="6"/>
      <c r="GD25" s="6"/>
      <c r="GE25" s="6"/>
      <c r="GF25" s="6"/>
      <c r="GG25" s="6"/>
      <c r="GH25" s="6"/>
      <c r="GI25" s="6"/>
      <c r="GJ25" s="6"/>
      <c r="GK25" s="4"/>
      <c r="GL25" s="6"/>
      <c r="GM25" s="6"/>
      <c r="GN25" s="6"/>
      <c r="GO25" s="6"/>
      <c r="GP25" s="4"/>
      <c r="GQ25" s="4"/>
      <c r="GR25" s="4"/>
      <c r="GS25" s="4"/>
      <c r="GT25" s="4"/>
      <c r="GU25" s="4"/>
      <c r="GV25" s="5"/>
      <c r="GW25" s="5"/>
      <c r="GX25" s="4"/>
      <c r="GY25" s="4"/>
      <c r="GZ25" s="4"/>
      <c r="HA25" s="4"/>
      <c r="HB25" s="5"/>
      <c r="HC25" s="5"/>
      <c r="HD25" s="4"/>
      <c r="HE25" s="4"/>
      <c r="HF25" s="4"/>
      <c r="HG25" s="4"/>
      <c r="HH25" s="6"/>
      <c r="HI25" s="4"/>
      <c r="HJ25" s="4"/>
      <c r="HK25" s="4"/>
      <c r="HL25" s="7"/>
      <c r="HM25" s="4"/>
      <c r="HN25" s="4"/>
      <c r="HO25" s="7"/>
      <c r="HP25" s="4"/>
    </row>
    <row r="26" spans="1:224" x14ac:dyDescent="0.2">
      <c r="A26" s="3" t="s">
        <v>89</v>
      </c>
      <c r="B26" s="4" t="s">
        <v>90</v>
      </c>
      <c r="C26" s="8">
        <v>1090</v>
      </c>
      <c r="D26" s="8">
        <v>10972</v>
      </c>
      <c r="E26" s="8">
        <v>189</v>
      </c>
      <c r="F26" s="8">
        <v>11161</v>
      </c>
      <c r="G26" s="8">
        <v>552</v>
      </c>
      <c r="H26" s="8">
        <v>1859</v>
      </c>
      <c r="I26" s="8">
        <v>48</v>
      </c>
      <c r="J26" s="4" t="s">
        <v>172</v>
      </c>
      <c r="K26" s="8">
        <v>13620</v>
      </c>
      <c r="L26" s="8">
        <v>0</v>
      </c>
      <c r="M26" s="8">
        <v>29101</v>
      </c>
      <c r="N26" s="8">
        <v>29101</v>
      </c>
      <c r="O26" s="8">
        <v>0</v>
      </c>
      <c r="P26" s="8">
        <v>1278</v>
      </c>
      <c r="Q26" s="8">
        <v>1278</v>
      </c>
      <c r="R26" s="8">
        <v>0</v>
      </c>
      <c r="S26" s="8">
        <v>107315</v>
      </c>
      <c r="T26" s="8">
        <v>107315</v>
      </c>
      <c r="U26" s="8">
        <v>0</v>
      </c>
      <c r="V26" s="8">
        <v>137694</v>
      </c>
      <c r="W26" s="8">
        <v>137694</v>
      </c>
      <c r="X26" s="8">
        <v>0</v>
      </c>
      <c r="Y26" s="8">
        <v>0</v>
      </c>
      <c r="Z26" s="8">
        <v>38</v>
      </c>
      <c r="AA26" s="8">
        <v>38</v>
      </c>
      <c r="AB26" s="8">
        <v>151314</v>
      </c>
      <c r="AC26" s="8">
        <v>151352</v>
      </c>
      <c r="AD26" s="8">
        <v>7716</v>
      </c>
      <c r="AE26" s="8">
        <v>104306</v>
      </c>
      <c r="AF26" s="51">
        <v>0</v>
      </c>
      <c r="AG26" s="8">
        <v>112022</v>
      </c>
      <c r="AH26" s="8">
        <v>5235</v>
      </c>
      <c r="AI26" s="8">
        <v>17270</v>
      </c>
      <c r="AJ26" s="51">
        <v>0</v>
      </c>
      <c r="AK26" s="8">
        <v>22505</v>
      </c>
      <c r="AL26" s="8">
        <v>669</v>
      </c>
      <c r="AM26" s="8">
        <v>12339</v>
      </c>
      <c r="AN26" s="51">
        <v>0</v>
      </c>
      <c r="AO26" s="8">
        <v>13008</v>
      </c>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4"/>
      <c r="BV26" s="5"/>
      <c r="BW26" s="4"/>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4"/>
      <c r="DK26" s="4"/>
      <c r="DL26" s="5"/>
      <c r="DM26" s="5"/>
      <c r="DN26" s="4"/>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6"/>
      <c r="FD26" s="6"/>
      <c r="FE26" s="6"/>
      <c r="FF26" s="6"/>
      <c r="FG26" s="6"/>
      <c r="FH26" s="4"/>
      <c r="FI26" s="6"/>
      <c r="FJ26" s="6"/>
      <c r="FK26" s="6"/>
      <c r="FL26" s="6"/>
      <c r="FM26" s="6"/>
      <c r="FN26" s="6"/>
      <c r="FO26" s="4"/>
      <c r="FP26" s="6"/>
      <c r="FQ26" s="6"/>
      <c r="FR26" s="6"/>
      <c r="FS26" s="6"/>
      <c r="FT26" s="6"/>
      <c r="FU26" s="6"/>
      <c r="FV26" s="6"/>
      <c r="FW26" s="6"/>
      <c r="FX26" s="6"/>
      <c r="FY26" s="6"/>
      <c r="FZ26" s="6"/>
      <c r="GA26" s="6"/>
      <c r="GB26" s="4"/>
      <c r="GC26" s="6"/>
      <c r="GD26" s="6"/>
      <c r="GE26" s="6"/>
      <c r="GF26" s="6"/>
      <c r="GG26" s="6"/>
      <c r="GH26" s="6"/>
      <c r="GI26" s="6"/>
      <c r="GJ26" s="6"/>
      <c r="GK26" s="4"/>
      <c r="GL26" s="6"/>
      <c r="GM26" s="6"/>
      <c r="GN26" s="6"/>
      <c r="GO26" s="6"/>
      <c r="GP26" s="4"/>
      <c r="GQ26" s="4"/>
      <c r="GR26" s="4"/>
      <c r="GS26" s="4"/>
      <c r="GT26" s="4"/>
      <c r="GU26" s="4"/>
      <c r="GV26" s="5"/>
      <c r="GW26" s="5"/>
      <c r="GX26" s="4"/>
      <c r="GY26" s="4"/>
      <c r="GZ26" s="4"/>
      <c r="HA26" s="4"/>
      <c r="HB26" s="5"/>
      <c r="HC26" s="5"/>
      <c r="HD26" s="4"/>
      <c r="HE26" s="4"/>
      <c r="HF26" s="4"/>
      <c r="HG26" s="4"/>
      <c r="HH26" s="4"/>
      <c r="HI26" s="4"/>
      <c r="HJ26" s="5"/>
      <c r="HK26" s="4"/>
      <c r="HL26" s="7"/>
      <c r="HM26" s="4"/>
      <c r="HN26" s="4"/>
      <c r="HO26" s="7"/>
      <c r="HP26" s="4"/>
    </row>
    <row r="27" spans="1:224" x14ac:dyDescent="0.2">
      <c r="A27" s="3" t="s">
        <v>91</v>
      </c>
      <c r="B27" s="4" t="s">
        <v>90</v>
      </c>
      <c r="C27" s="8">
        <v>24487</v>
      </c>
      <c r="D27" s="8">
        <v>88873</v>
      </c>
      <c r="E27" s="8">
        <v>7187</v>
      </c>
      <c r="F27" s="8">
        <v>96060</v>
      </c>
      <c r="G27" s="8">
        <v>5244</v>
      </c>
      <c r="H27" s="8">
        <v>8921</v>
      </c>
      <c r="I27" s="8">
        <v>10386</v>
      </c>
      <c r="J27" s="4" t="s">
        <v>173</v>
      </c>
      <c r="K27" s="8">
        <v>120611</v>
      </c>
      <c r="L27" s="8">
        <v>88</v>
      </c>
      <c r="M27" s="8">
        <v>29101</v>
      </c>
      <c r="N27" s="8">
        <v>29189</v>
      </c>
      <c r="O27" s="8">
        <v>0</v>
      </c>
      <c r="P27" s="8">
        <v>1278</v>
      </c>
      <c r="Q27" s="8">
        <v>1278</v>
      </c>
      <c r="R27" s="8">
        <v>304</v>
      </c>
      <c r="S27" s="8">
        <v>107315</v>
      </c>
      <c r="T27" s="8">
        <v>107619</v>
      </c>
      <c r="U27" s="8">
        <v>392</v>
      </c>
      <c r="V27" s="8">
        <v>137694</v>
      </c>
      <c r="W27" s="8">
        <v>138086</v>
      </c>
      <c r="X27" s="8">
        <v>14</v>
      </c>
      <c r="Y27" s="8">
        <v>1</v>
      </c>
      <c r="Z27" s="8">
        <v>38</v>
      </c>
      <c r="AA27" s="8">
        <v>53</v>
      </c>
      <c r="AB27" s="8">
        <v>258697</v>
      </c>
      <c r="AC27" s="8">
        <v>258750</v>
      </c>
      <c r="AD27" s="8">
        <v>75429</v>
      </c>
      <c r="AE27" s="8">
        <v>104306</v>
      </c>
      <c r="AF27" s="8">
        <v>210</v>
      </c>
      <c r="AG27" s="8">
        <v>179945</v>
      </c>
      <c r="AH27" s="8">
        <v>31103</v>
      </c>
      <c r="AI27" s="8">
        <v>17270</v>
      </c>
      <c r="AJ27" s="8">
        <v>58</v>
      </c>
      <c r="AK27" s="8">
        <v>48431</v>
      </c>
      <c r="AL27" s="8">
        <v>3949</v>
      </c>
      <c r="AM27" s="8">
        <v>12339</v>
      </c>
      <c r="AN27" s="8">
        <v>124</v>
      </c>
      <c r="AO27" s="8">
        <v>16412</v>
      </c>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4"/>
      <c r="BV27" s="5"/>
      <c r="BW27" s="4"/>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4"/>
      <c r="DK27" s="4"/>
      <c r="DL27" s="5"/>
      <c r="DM27" s="5"/>
      <c r="DN27" s="5"/>
      <c r="DO27" s="5"/>
      <c r="DP27" s="5"/>
      <c r="DQ27" s="5"/>
      <c r="DR27" s="5"/>
      <c r="DS27" s="5"/>
      <c r="DT27" s="5"/>
      <c r="DU27" s="5"/>
      <c r="DV27" s="5"/>
      <c r="DW27" s="5"/>
      <c r="DX27" s="5"/>
      <c r="DY27" s="5"/>
      <c r="DZ27" s="5"/>
      <c r="EA27" s="5"/>
      <c r="EB27" s="5"/>
      <c r="EC27" s="5"/>
      <c r="ED27" s="5"/>
      <c r="EE27" s="5"/>
      <c r="EF27" s="5"/>
      <c r="EG27" s="4"/>
      <c r="EH27" s="4"/>
      <c r="EI27" s="4"/>
      <c r="EJ27" s="4"/>
      <c r="EK27" s="4"/>
      <c r="EL27" s="4"/>
      <c r="EM27" s="4"/>
      <c r="EN27" s="4"/>
      <c r="EO27" s="4"/>
      <c r="EP27" s="4"/>
      <c r="EQ27" s="5"/>
      <c r="ER27" s="5"/>
      <c r="ES27" s="5"/>
      <c r="ET27" s="5"/>
      <c r="EU27" s="5"/>
      <c r="EV27" s="5"/>
      <c r="EW27" s="5"/>
      <c r="EX27" s="5"/>
      <c r="EY27" s="5"/>
      <c r="EZ27" s="5"/>
      <c r="FA27" s="5"/>
      <c r="FB27" s="5"/>
      <c r="FC27" s="6"/>
      <c r="FD27" s="6"/>
      <c r="FE27" s="6"/>
      <c r="FF27" s="6"/>
      <c r="FG27" s="6"/>
      <c r="FH27" s="4"/>
      <c r="FI27" s="6"/>
      <c r="FJ27" s="6"/>
      <c r="FK27" s="6"/>
      <c r="FL27" s="6"/>
      <c r="FM27" s="6"/>
      <c r="FN27" s="6"/>
      <c r="FO27" s="4"/>
      <c r="FP27" s="6"/>
      <c r="FQ27" s="6"/>
      <c r="FR27" s="6"/>
      <c r="FS27" s="6"/>
      <c r="FT27" s="6"/>
      <c r="FU27" s="6"/>
      <c r="FV27" s="6"/>
      <c r="FW27" s="6"/>
      <c r="FX27" s="6"/>
      <c r="FY27" s="6"/>
      <c r="FZ27" s="6"/>
      <c r="GA27" s="6"/>
      <c r="GB27" s="4"/>
      <c r="GC27" s="6"/>
      <c r="GD27" s="6"/>
      <c r="GE27" s="6"/>
      <c r="GF27" s="6"/>
      <c r="GG27" s="6"/>
      <c r="GH27" s="6"/>
      <c r="GI27" s="6"/>
      <c r="GJ27" s="6"/>
      <c r="GK27" s="4"/>
      <c r="GL27" s="6"/>
      <c r="GM27" s="6"/>
      <c r="GN27" s="6"/>
      <c r="GO27" s="6"/>
      <c r="GP27" s="4"/>
      <c r="GQ27" s="4"/>
      <c r="GR27" s="4"/>
      <c r="GS27" s="4"/>
      <c r="GT27" s="4"/>
      <c r="GU27" s="4"/>
      <c r="GV27" s="5"/>
      <c r="GW27" s="5"/>
      <c r="GX27" s="4"/>
      <c r="GY27" s="4"/>
      <c r="GZ27" s="4"/>
      <c r="HA27" s="4"/>
      <c r="HB27" s="5"/>
      <c r="HC27" s="5"/>
      <c r="HD27" s="4"/>
      <c r="HE27" s="4"/>
      <c r="HF27" s="4"/>
      <c r="HG27" s="4"/>
      <c r="HH27" s="6"/>
      <c r="HI27" s="4"/>
      <c r="HJ27" s="5"/>
      <c r="HK27" s="4"/>
      <c r="HL27" s="7"/>
      <c r="HM27" s="4"/>
      <c r="HN27" s="4"/>
      <c r="HO27" s="7"/>
      <c r="HP27" s="4"/>
    </row>
    <row r="28" spans="1:224" x14ac:dyDescent="0.2">
      <c r="A28" s="3" t="s">
        <v>92</v>
      </c>
      <c r="B28" s="4" t="s">
        <v>90</v>
      </c>
      <c r="C28" s="8">
        <v>908</v>
      </c>
      <c r="D28" s="8">
        <v>8257</v>
      </c>
      <c r="E28" s="8">
        <v>28</v>
      </c>
      <c r="F28" s="8">
        <v>8285</v>
      </c>
      <c r="G28" s="8">
        <v>293</v>
      </c>
      <c r="H28" s="8">
        <v>738</v>
      </c>
      <c r="I28" s="51" t="s">
        <v>152</v>
      </c>
      <c r="J28" s="4" t="s">
        <v>152</v>
      </c>
      <c r="K28" s="8">
        <v>9316</v>
      </c>
      <c r="L28" s="8">
        <v>0</v>
      </c>
      <c r="M28" s="8">
        <v>29101</v>
      </c>
      <c r="N28" s="8">
        <v>29101</v>
      </c>
      <c r="O28" s="8">
        <v>0</v>
      </c>
      <c r="P28" s="8">
        <v>1278</v>
      </c>
      <c r="Q28" s="8">
        <v>1278</v>
      </c>
      <c r="R28" s="8">
        <v>0</v>
      </c>
      <c r="S28" s="8">
        <v>107315</v>
      </c>
      <c r="T28" s="8">
        <v>107315</v>
      </c>
      <c r="U28" s="8">
        <v>0</v>
      </c>
      <c r="V28" s="8">
        <v>137694</v>
      </c>
      <c r="W28" s="8">
        <v>137694</v>
      </c>
      <c r="X28" s="8">
        <v>0</v>
      </c>
      <c r="Y28" s="8">
        <v>0</v>
      </c>
      <c r="Z28" s="8">
        <v>38</v>
      </c>
      <c r="AA28" s="8">
        <v>38</v>
      </c>
      <c r="AB28" s="8">
        <v>147010</v>
      </c>
      <c r="AC28" s="8">
        <v>147048</v>
      </c>
      <c r="AD28" s="8">
        <v>5285</v>
      </c>
      <c r="AE28" s="8">
        <v>104306</v>
      </c>
      <c r="AF28" s="8">
        <v>0</v>
      </c>
      <c r="AG28" s="8">
        <v>109591</v>
      </c>
      <c r="AH28" s="8">
        <v>3622</v>
      </c>
      <c r="AI28" s="8">
        <v>17270</v>
      </c>
      <c r="AJ28" s="8">
        <v>0</v>
      </c>
      <c r="AK28" s="8">
        <v>20892</v>
      </c>
      <c r="AL28" s="8">
        <v>409</v>
      </c>
      <c r="AM28" s="8">
        <v>12339</v>
      </c>
      <c r="AN28" s="8">
        <v>0</v>
      </c>
      <c r="AO28" s="8">
        <v>12748</v>
      </c>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4"/>
      <c r="BV28" s="5"/>
      <c r="BW28" s="4"/>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4"/>
      <c r="DK28" s="4"/>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4"/>
      <c r="ER28" s="4"/>
      <c r="ES28" s="4"/>
      <c r="ET28" s="4"/>
      <c r="EU28" s="4"/>
      <c r="EV28" s="4"/>
      <c r="EW28" s="4"/>
      <c r="EX28" s="4"/>
      <c r="EY28" s="5"/>
      <c r="EZ28" s="5"/>
      <c r="FA28" s="5"/>
      <c r="FB28" s="5"/>
      <c r="FC28" s="6"/>
      <c r="FD28" s="6"/>
      <c r="FE28" s="6"/>
      <c r="FF28" s="6"/>
      <c r="FG28" s="6"/>
      <c r="FH28" s="4"/>
      <c r="FI28" s="6"/>
      <c r="FJ28" s="6"/>
      <c r="FK28" s="6"/>
      <c r="FL28" s="6"/>
      <c r="FM28" s="6"/>
      <c r="FN28" s="6"/>
      <c r="FO28" s="4"/>
      <c r="FP28" s="6"/>
      <c r="FQ28" s="6"/>
      <c r="FR28" s="6"/>
      <c r="FS28" s="6"/>
      <c r="FT28" s="6"/>
      <c r="FU28" s="6"/>
      <c r="FV28" s="6"/>
      <c r="FW28" s="6"/>
      <c r="FX28" s="6"/>
      <c r="FY28" s="6"/>
      <c r="FZ28" s="6"/>
      <c r="GA28" s="6"/>
      <c r="GB28" s="4"/>
      <c r="GC28" s="6"/>
      <c r="GD28" s="6"/>
      <c r="GE28" s="6"/>
      <c r="GF28" s="6"/>
      <c r="GG28" s="6"/>
      <c r="GH28" s="6"/>
      <c r="GI28" s="6"/>
      <c r="GJ28" s="6"/>
      <c r="GK28" s="4"/>
      <c r="GL28" s="6"/>
      <c r="GM28" s="6"/>
      <c r="GN28" s="6"/>
      <c r="GO28" s="6"/>
      <c r="GP28" s="4"/>
      <c r="GQ28" s="4"/>
      <c r="GR28" s="4"/>
      <c r="GS28" s="4"/>
      <c r="GT28" s="4"/>
      <c r="GU28" s="4"/>
      <c r="GV28" s="5"/>
      <c r="GW28" s="5"/>
      <c r="GX28" s="4"/>
      <c r="GY28" s="4"/>
      <c r="GZ28" s="4"/>
      <c r="HA28" s="4"/>
      <c r="HB28" s="5"/>
      <c r="HC28" s="5"/>
      <c r="HD28" s="4"/>
      <c r="HE28" s="4"/>
      <c r="HF28" s="4"/>
      <c r="HG28" s="4"/>
      <c r="HH28" s="4"/>
      <c r="HI28" s="4"/>
      <c r="HJ28" s="4"/>
      <c r="HK28" s="4"/>
      <c r="HL28" s="7"/>
      <c r="HM28" s="4"/>
      <c r="HN28" s="4"/>
      <c r="HO28" s="7"/>
      <c r="HP28" s="4"/>
    </row>
    <row r="29" spans="1:224" x14ac:dyDescent="0.2">
      <c r="A29" s="3" t="s">
        <v>93</v>
      </c>
      <c r="B29" s="4" t="s">
        <v>94</v>
      </c>
      <c r="C29" s="8">
        <v>32078</v>
      </c>
      <c r="D29" s="8">
        <v>91187</v>
      </c>
      <c r="E29" s="8">
        <v>14974</v>
      </c>
      <c r="F29" s="8">
        <v>106161</v>
      </c>
      <c r="G29" s="8">
        <v>5310</v>
      </c>
      <c r="H29" s="8">
        <v>8411</v>
      </c>
      <c r="I29" s="8">
        <v>114</v>
      </c>
      <c r="J29" s="4" t="s">
        <v>174</v>
      </c>
      <c r="K29" s="8">
        <v>119996</v>
      </c>
      <c r="L29" s="8">
        <v>0</v>
      </c>
      <c r="M29" s="8">
        <v>29101</v>
      </c>
      <c r="N29" s="8">
        <v>29101</v>
      </c>
      <c r="O29" s="8">
        <v>0</v>
      </c>
      <c r="P29" s="8">
        <v>1278</v>
      </c>
      <c r="Q29" s="8">
        <v>1278</v>
      </c>
      <c r="R29" s="8">
        <v>0</v>
      </c>
      <c r="S29" s="8">
        <v>107315</v>
      </c>
      <c r="T29" s="8">
        <v>107315</v>
      </c>
      <c r="U29" s="8">
        <v>0</v>
      </c>
      <c r="V29" s="8">
        <v>137694</v>
      </c>
      <c r="W29" s="8">
        <v>137694</v>
      </c>
      <c r="X29" s="8">
        <v>3</v>
      </c>
      <c r="Y29" s="8">
        <v>0</v>
      </c>
      <c r="Z29" s="8">
        <v>38</v>
      </c>
      <c r="AA29" s="8">
        <v>41</v>
      </c>
      <c r="AB29" s="8">
        <v>257690</v>
      </c>
      <c r="AC29" s="8">
        <v>257731</v>
      </c>
      <c r="AD29" s="8">
        <v>87924</v>
      </c>
      <c r="AE29" s="8">
        <v>104306</v>
      </c>
      <c r="AF29" s="8">
        <v>0</v>
      </c>
      <c r="AG29" s="8">
        <v>192230</v>
      </c>
      <c r="AH29" s="8">
        <v>27934</v>
      </c>
      <c r="AI29" s="8">
        <v>17270</v>
      </c>
      <c r="AJ29" s="8">
        <v>0</v>
      </c>
      <c r="AK29" s="8">
        <v>45204</v>
      </c>
      <c r="AL29" s="8">
        <v>4138</v>
      </c>
      <c r="AM29" s="8">
        <v>12339</v>
      </c>
      <c r="AN29" s="8">
        <v>0</v>
      </c>
      <c r="AO29" s="8">
        <v>16477</v>
      </c>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4"/>
      <c r="BV29" s="5"/>
      <c r="BW29" s="4"/>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4"/>
      <c r="DK29" s="4"/>
      <c r="DL29" s="5"/>
      <c r="DM29" s="5"/>
      <c r="DN29" s="4"/>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4"/>
      <c r="FC29" s="6"/>
      <c r="FD29" s="6"/>
      <c r="FE29" s="6"/>
      <c r="FF29" s="6"/>
      <c r="FG29" s="6"/>
      <c r="FH29" s="4"/>
      <c r="FI29" s="6"/>
      <c r="FJ29" s="6"/>
      <c r="FK29" s="6"/>
      <c r="FL29" s="6"/>
      <c r="FM29" s="6"/>
      <c r="FN29" s="6"/>
      <c r="FO29" s="4"/>
      <c r="FP29" s="6"/>
      <c r="FQ29" s="6"/>
      <c r="FR29" s="6"/>
      <c r="FS29" s="6"/>
      <c r="FT29" s="6"/>
      <c r="FU29" s="6"/>
      <c r="FV29" s="6"/>
      <c r="FW29" s="6"/>
      <c r="FX29" s="6"/>
      <c r="FY29" s="6"/>
      <c r="FZ29" s="6"/>
      <c r="GA29" s="6"/>
      <c r="GB29" s="4"/>
      <c r="GC29" s="6"/>
      <c r="GD29" s="6"/>
      <c r="GE29" s="6"/>
      <c r="GF29" s="6"/>
      <c r="GG29" s="6"/>
      <c r="GH29" s="6"/>
      <c r="GI29" s="6"/>
      <c r="GJ29" s="6"/>
      <c r="GK29" s="4"/>
      <c r="GL29" s="6"/>
      <c r="GM29" s="6"/>
      <c r="GN29" s="6"/>
      <c r="GO29" s="6"/>
      <c r="GP29" s="4"/>
      <c r="GQ29" s="4"/>
      <c r="GR29" s="4"/>
      <c r="GS29" s="4"/>
      <c r="GT29" s="4"/>
      <c r="GU29" s="4"/>
      <c r="GV29" s="5"/>
      <c r="GW29" s="5"/>
      <c r="GX29" s="4"/>
      <c r="GY29" s="4"/>
      <c r="GZ29" s="4"/>
      <c r="HA29" s="4"/>
      <c r="HB29" s="5"/>
      <c r="HC29" s="5"/>
      <c r="HD29" s="4"/>
      <c r="HE29" s="4"/>
      <c r="HF29" s="4"/>
      <c r="HG29" s="4"/>
      <c r="HH29" s="6"/>
      <c r="HI29" s="4"/>
      <c r="HJ29" s="5"/>
      <c r="HK29" s="4"/>
      <c r="HL29" s="7"/>
      <c r="HM29" s="4"/>
      <c r="HN29" s="4"/>
      <c r="HO29" s="7"/>
      <c r="HP29" s="4"/>
    </row>
    <row r="30" spans="1:224" x14ac:dyDescent="0.2">
      <c r="A30" s="3" t="s">
        <v>95</v>
      </c>
      <c r="B30" s="4" t="s">
        <v>96</v>
      </c>
      <c r="C30" s="8">
        <v>11967</v>
      </c>
      <c r="D30" s="8">
        <v>48041</v>
      </c>
      <c r="E30" s="8">
        <v>1059</v>
      </c>
      <c r="F30" s="8">
        <v>49100</v>
      </c>
      <c r="G30" s="8">
        <v>1542</v>
      </c>
      <c r="H30" s="8">
        <v>4381</v>
      </c>
      <c r="I30" s="8">
        <v>151</v>
      </c>
      <c r="J30" s="4" t="s">
        <v>175</v>
      </c>
      <c r="K30" s="8">
        <v>55174</v>
      </c>
      <c r="L30" s="8">
        <v>0</v>
      </c>
      <c r="M30" s="8">
        <v>29101</v>
      </c>
      <c r="N30" s="8">
        <v>29101</v>
      </c>
      <c r="O30" s="8">
        <v>0</v>
      </c>
      <c r="P30" s="8">
        <v>1278</v>
      </c>
      <c r="Q30" s="8">
        <v>1278</v>
      </c>
      <c r="R30" s="8">
        <v>0</v>
      </c>
      <c r="S30" s="8">
        <v>107315</v>
      </c>
      <c r="T30" s="8">
        <v>107315</v>
      </c>
      <c r="U30" s="8">
        <v>0</v>
      </c>
      <c r="V30" s="8">
        <v>137694</v>
      </c>
      <c r="W30" s="8">
        <v>137694</v>
      </c>
      <c r="X30" s="8">
        <v>0</v>
      </c>
      <c r="Y30" s="8">
        <v>0</v>
      </c>
      <c r="Z30" s="8">
        <v>38</v>
      </c>
      <c r="AA30" s="8">
        <v>38</v>
      </c>
      <c r="AB30" s="8">
        <v>192868</v>
      </c>
      <c r="AC30" s="8">
        <v>192906</v>
      </c>
      <c r="AD30" s="8">
        <v>38087</v>
      </c>
      <c r="AE30" s="8">
        <v>104306</v>
      </c>
      <c r="AF30" s="8">
        <v>0</v>
      </c>
      <c r="AG30" s="8">
        <v>142393</v>
      </c>
      <c r="AH30" s="8">
        <v>14051</v>
      </c>
      <c r="AI30" s="8">
        <v>17270</v>
      </c>
      <c r="AJ30" s="8">
        <v>0</v>
      </c>
      <c r="AK30" s="8">
        <v>31321</v>
      </c>
      <c r="AL30" s="8">
        <v>3036</v>
      </c>
      <c r="AM30" s="8">
        <v>12339</v>
      </c>
      <c r="AN30" s="8">
        <v>0</v>
      </c>
      <c r="AO30" s="8">
        <v>15375</v>
      </c>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4"/>
      <c r="BV30" s="5"/>
      <c r="BW30" s="4"/>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4"/>
      <c r="DK30" s="4"/>
      <c r="DL30" s="5"/>
      <c r="DM30" s="5"/>
      <c r="DN30" s="4"/>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4"/>
      <c r="ER30" s="4"/>
      <c r="ES30" s="4"/>
      <c r="ET30" s="4"/>
      <c r="EU30" s="4"/>
      <c r="EV30" s="4"/>
      <c r="EW30" s="4"/>
      <c r="EX30" s="4"/>
      <c r="EY30" s="5"/>
      <c r="EZ30" s="5"/>
      <c r="FA30" s="5"/>
      <c r="FB30" s="4"/>
      <c r="FC30" s="6"/>
      <c r="FD30" s="6"/>
      <c r="FE30" s="6"/>
      <c r="FF30" s="6"/>
      <c r="FG30" s="6"/>
      <c r="FH30" s="4"/>
      <c r="FI30" s="6"/>
      <c r="FJ30" s="6"/>
      <c r="FK30" s="6"/>
      <c r="FL30" s="6"/>
      <c r="FM30" s="6"/>
      <c r="FN30" s="6"/>
      <c r="FO30" s="4"/>
      <c r="FP30" s="6"/>
      <c r="FQ30" s="6"/>
      <c r="FR30" s="6"/>
      <c r="FS30" s="6"/>
      <c r="FT30" s="6"/>
      <c r="FU30" s="6"/>
      <c r="FV30" s="6"/>
      <c r="FW30" s="6"/>
      <c r="FX30" s="6"/>
      <c r="FY30" s="6"/>
      <c r="FZ30" s="6"/>
      <c r="GA30" s="6"/>
      <c r="GB30" s="4"/>
      <c r="GC30" s="6"/>
      <c r="GD30" s="6"/>
      <c r="GE30" s="6"/>
      <c r="GF30" s="6"/>
      <c r="GG30" s="6"/>
      <c r="GH30" s="6"/>
      <c r="GI30" s="6"/>
      <c r="GJ30" s="6"/>
      <c r="GK30" s="4"/>
      <c r="GL30" s="6"/>
      <c r="GM30" s="6"/>
      <c r="GN30" s="6"/>
      <c r="GO30" s="6"/>
      <c r="GP30" s="4"/>
      <c r="GQ30" s="4"/>
      <c r="GR30" s="4"/>
      <c r="GS30" s="4"/>
      <c r="GT30" s="4"/>
      <c r="GU30" s="4"/>
      <c r="GV30" s="5"/>
      <c r="GW30" s="5"/>
      <c r="GX30" s="4"/>
      <c r="GY30" s="4"/>
      <c r="GZ30" s="4"/>
      <c r="HA30" s="4"/>
      <c r="HB30" s="5"/>
      <c r="HC30" s="5"/>
      <c r="HD30" s="4"/>
      <c r="HE30" s="4"/>
      <c r="HF30" s="4"/>
      <c r="HG30" s="4"/>
      <c r="HH30" s="6"/>
      <c r="HI30" s="4"/>
      <c r="HJ30" s="4"/>
      <c r="HK30" s="4"/>
      <c r="HL30" s="7"/>
      <c r="HM30" s="4"/>
      <c r="HN30" s="4"/>
      <c r="HO30" s="7"/>
      <c r="HP30" s="4"/>
    </row>
    <row r="31" spans="1:224" x14ac:dyDescent="0.2">
      <c r="A31" s="3" t="s">
        <v>97</v>
      </c>
      <c r="B31" s="4" t="s">
        <v>98</v>
      </c>
      <c r="C31" s="8">
        <v>1900</v>
      </c>
      <c r="D31" s="8">
        <v>12522</v>
      </c>
      <c r="E31" s="8">
        <v>39</v>
      </c>
      <c r="F31" s="8">
        <v>12561</v>
      </c>
      <c r="G31" s="8">
        <v>71</v>
      </c>
      <c r="H31" s="8">
        <v>1311</v>
      </c>
      <c r="I31" s="8">
        <v>0</v>
      </c>
      <c r="J31" s="4"/>
      <c r="K31" s="8">
        <v>13943</v>
      </c>
      <c r="L31" s="8">
        <v>0</v>
      </c>
      <c r="M31" s="8">
        <v>29101</v>
      </c>
      <c r="N31" s="8">
        <v>29101</v>
      </c>
      <c r="O31" s="8">
        <v>0</v>
      </c>
      <c r="P31" s="8">
        <v>1278</v>
      </c>
      <c r="Q31" s="8">
        <v>1278</v>
      </c>
      <c r="R31" s="8">
        <v>0</v>
      </c>
      <c r="S31" s="8">
        <v>107315</v>
      </c>
      <c r="T31" s="8">
        <v>107315</v>
      </c>
      <c r="U31" s="8">
        <v>0</v>
      </c>
      <c r="V31" s="8">
        <v>137694</v>
      </c>
      <c r="W31" s="8">
        <v>137694</v>
      </c>
      <c r="X31" s="8">
        <v>0</v>
      </c>
      <c r="Y31" s="8">
        <v>0</v>
      </c>
      <c r="Z31" s="8">
        <v>38</v>
      </c>
      <c r="AA31" s="8">
        <v>38</v>
      </c>
      <c r="AB31" s="8">
        <v>151637</v>
      </c>
      <c r="AC31" s="8">
        <v>151675</v>
      </c>
      <c r="AD31" s="8">
        <v>8206</v>
      </c>
      <c r="AE31" s="8">
        <v>104306</v>
      </c>
      <c r="AF31" s="51">
        <v>0</v>
      </c>
      <c r="AG31" s="8">
        <v>112512</v>
      </c>
      <c r="AH31" s="8">
        <v>5016</v>
      </c>
      <c r="AI31" s="8">
        <v>17270</v>
      </c>
      <c r="AJ31" s="51">
        <v>0</v>
      </c>
      <c r="AK31" s="8">
        <v>22286</v>
      </c>
      <c r="AL31" s="8">
        <v>724</v>
      </c>
      <c r="AM31" s="8">
        <v>12339</v>
      </c>
      <c r="AN31" s="51">
        <v>0</v>
      </c>
      <c r="AO31" s="8">
        <v>13063</v>
      </c>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4"/>
      <c r="BV31" s="5"/>
      <c r="BW31" s="4"/>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4"/>
      <c r="DK31" s="4"/>
      <c r="DL31" s="5"/>
      <c r="DM31" s="5"/>
      <c r="DN31" s="4"/>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4"/>
      <c r="ER31" s="4"/>
      <c r="ES31" s="4"/>
      <c r="ET31" s="4"/>
      <c r="EU31" s="4"/>
      <c r="EV31" s="4"/>
      <c r="EW31" s="4"/>
      <c r="EX31" s="4"/>
      <c r="EY31" s="5"/>
      <c r="EZ31" s="5"/>
      <c r="FA31" s="5"/>
      <c r="FB31" s="5"/>
      <c r="FC31" s="6"/>
      <c r="FD31" s="6"/>
      <c r="FE31" s="6"/>
      <c r="FF31" s="6"/>
      <c r="FG31" s="6"/>
      <c r="FH31" s="4"/>
      <c r="FI31" s="6"/>
      <c r="FJ31" s="6"/>
      <c r="FK31" s="6"/>
      <c r="FL31" s="6"/>
      <c r="FM31" s="6"/>
      <c r="FN31" s="6"/>
      <c r="FO31" s="4"/>
      <c r="FP31" s="6"/>
      <c r="FQ31" s="6"/>
      <c r="FR31" s="6"/>
      <c r="FS31" s="6"/>
      <c r="FT31" s="6"/>
      <c r="FU31" s="6"/>
      <c r="FV31" s="6"/>
      <c r="FW31" s="6"/>
      <c r="FX31" s="6"/>
      <c r="FY31" s="6"/>
      <c r="FZ31" s="6"/>
      <c r="GA31" s="6"/>
      <c r="GB31" s="4"/>
      <c r="GC31" s="6"/>
      <c r="GD31" s="6"/>
      <c r="GE31" s="6"/>
      <c r="GF31" s="6"/>
      <c r="GG31" s="6"/>
      <c r="GH31" s="6"/>
      <c r="GI31" s="6"/>
      <c r="GJ31" s="6"/>
      <c r="GK31" s="4"/>
      <c r="GL31" s="6"/>
      <c r="GM31" s="6"/>
      <c r="GN31" s="6"/>
      <c r="GO31" s="6"/>
      <c r="GP31" s="4"/>
      <c r="GQ31" s="4"/>
      <c r="GR31" s="4"/>
      <c r="GS31" s="4"/>
      <c r="GT31" s="4"/>
      <c r="GU31" s="4"/>
      <c r="GV31" s="5"/>
      <c r="GW31" s="5"/>
      <c r="GX31" s="4"/>
      <c r="GY31" s="4"/>
      <c r="GZ31" s="4"/>
      <c r="HA31" s="4"/>
      <c r="HB31" s="5"/>
      <c r="HC31" s="5"/>
      <c r="HD31" s="4"/>
      <c r="HE31" s="4"/>
      <c r="HF31" s="4"/>
      <c r="HG31" s="4"/>
      <c r="HH31" s="4"/>
      <c r="HI31" s="4"/>
      <c r="HJ31" s="4"/>
      <c r="HK31" s="4"/>
      <c r="HL31" s="7"/>
      <c r="HM31" s="4"/>
      <c r="HN31" s="4"/>
      <c r="HO31" s="7"/>
      <c r="HP31" s="4"/>
    </row>
    <row r="32" spans="1:224" x14ac:dyDescent="0.2">
      <c r="A32" s="3" t="s">
        <v>99</v>
      </c>
      <c r="B32" s="4" t="s">
        <v>100</v>
      </c>
      <c r="C32" s="8">
        <v>71148</v>
      </c>
      <c r="D32" s="8">
        <v>88095</v>
      </c>
      <c r="E32" s="8">
        <v>401</v>
      </c>
      <c r="F32" s="8">
        <v>88496</v>
      </c>
      <c r="G32" s="8">
        <v>1529</v>
      </c>
      <c r="H32" s="8">
        <v>6854</v>
      </c>
      <c r="I32" s="8">
        <v>653</v>
      </c>
      <c r="J32" s="4" t="s">
        <v>176</v>
      </c>
      <c r="K32" s="8">
        <v>97532</v>
      </c>
      <c r="L32" s="8">
        <v>0</v>
      </c>
      <c r="M32" s="8">
        <v>29101</v>
      </c>
      <c r="N32" s="8">
        <v>29101</v>
      </c>
      <c r="O32" s="8">
        <v>0</v>
      </c>
      <c r="P32" s="8">
        <v>1278</v>
      </c>
      <c r="Q32" s="8">
        <v>1278</v>
      </c>
      <c r="R32" s="8">
        <v>0</v>
      </c>
      <c r="S32" s="8">
        <v>107315</v>
      </c>
      <c r="T32" s="8">
        <v>107315</v>
      </c>
      <c r="U32" s="8">
        <v>0</v>
      </c>
      <c r="V32" s="8">
        <v>137694</v>
      </c>
      <c r="W32" s="8">
        <v>137694</v>
      </c>
      <c r="X32" s="8">
        <v>5</v>
      </c>
      <c r="Y32" s="8">
        <v>0</v>
      </c>
      <c r="Z32" s="8">
        <v>38</v>
      </c>
      <c r="AA32" s="8">
        <v>43</v>
      </c>
      <c r="AB32" s="8">
        <v>235226</v>
      </c>
      <c r="AC32" s="8">
        <v>235269</v>
      </c>
      <c r="AD32" s="8">
        <v>58911</v>
      </c>
      <c r="AE32" s="8">
        <v>104306</v>
      </c>
      <c r="AF32" s="8">
        <v>0</v>
      </c>
      <c r="AG32" s="8">
        <v>163217</v>
      </c>
      <c r="AH32" s="8">
        <v>29158</v>
      </c>
      <c r="AI32" s="8">
        <v>17270</v>
      </c>
      <c r="AJ32" s="8">
        <v>0</v>
      </c>
      <c r="AK32" s="8">
        <v>46428</v>
      </c>
      <c r="AL32" s="8">
        <v>9463</v>
      </c>
      <c r="AM32" s="8">
        <v>12339</v>
      </c>
      <c r="AN32" s="8">
        <v>0</v>
      </c>
      <c r="AO32" s="8">
        <v>21802</v>
      </c>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4"/>
      <c r="BV32" s="5"/>
      <c r="BW32" s="4"/>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4"/>
      <c r="DK32" s="4"/>
      <c r="DL32" s="5"/>
      <c r="DM32" s="5"/>
      <c r="DN32" s="4"/>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4"/>
      <c r="ER32" s="4"/>
      <c r="ES32" s="4"/>
      <c r="ET32" s="4"/>
      <c r="EU32" s="4"/>
      <c r="EV32" s="4"/>
      <c r="EW32" s="4"/>
      <c r="EX32" s="4"/>
      <c r="EY32" s="5"/>
      <c r="EZ32" s="5"/>
      <c r="FA32" s="5"/>
      <c r="FB32" s="5"/>
      <c r="FC32" s="6"/>
      <c r="FD32" s="6"/>
      <c r="FE32" s="6"/>
      <c r="FF32" s="6"/>
      <c r="FG32" s="6"/>
      <c r="FH32" s="4"/>
      <c r="FI32" s="6"/>
      <c r="FJ32" s="6"/>
      <c r="FK32" s="6"/>
      <c r="FL32" s="6"/>
      <c r="FM32" s="6"/>
      <c r="FN32" s="6"/>
      <c r="FO32" s="4"/>
      <c r="FP32" s="6"/>
      <c r="FQ32" s="6"/>
      <c r="FR32" s="6"/>
      <c r="FS32" s="6"/>
      <c r="FT32" s="6"/>
      <c r="FU32" s="6"/>
      <c r="FV32" s="6"/>
      <c r="FW32" s="6"/>
      <c r="FX32" s="6"/>
      <c r="FY32" s="6"/>
      <c r="FZ32" s="6"/>
      <c r="GA32" s="6"/>
      <c r="GB32" s="4"/>
      <c r="GC32" s="6"/>
      <c r="GD32" s="6"/>
      <c r="GE32" s="6"/>
      <c r="GF32" s="6"/>
      <c r="GG32" s="6"/>
      <c r="GH32" s="6"/>
      <c r="GI32" s="6"/>
      <c r="GJ32" s="6"/>
      <c r="GK32" s="4"/>
      <c r="GL32" s="6"/>
      <c r="GM32" s="6"/>
      <c r="GN32" s="6"/>
      <c r="GO32" s="6"/>
      <c r="GP32" s="4"/>
      <c r="GQ32" s="4"/>
      <c r="GR32" s="4"/>
      <c r="GS32" s="4"/>
      <c r="GT32" s="4"/>
      <c r="GU32" s="4"/>
      <c r="GV32" s="5"/>
      <c r="GW32" s="5"/>
      <c r="GX32" s="4"/>
      <c r="GY32" s="4"/>
      <c r="GZ32" s="4"/>
      <c r="HA32" s="4"/>
      <c r="HB32" s="5"/>
      <c r="HC32" s="5"/>
      <c r="HD32" s="4"/>
      <c r="HE32" s="4"/>
      <c r="HF32" s="4"/>
      <c r="HG32" s="4"/>
      <c r="HH32" s="4"/>
      <c r="HI32" s="4"/>
      <c r="HJ32" s="5"/>
      <c r="HK32" s="4"/>
      <c r="HL32" s="7"/>
      <c r="HM32" s="4"/>
      <c r="HN32" s="4"/>
      <c r="HO32" s="7"/>
      <c r="HP32" s="4"/>
    </row>
    <row r="33" spans="1:224" x14ac:dyDescent="0.2">
      <c r="A33" s="3" t="s">
        <v>101</v>
      </c>
      <c r="B33" s="4" t="s">
        <v>102</v>
      </c>
      <c r="C33" s="8">
        <v>17389</v>
      </c>
      <c r="D33" s="8">
        <v>56274</v>
      </c>
      <c r="E33" s="8">
        <v>781</v>
      </c>
      <c r="F33" s="8">
        <v>57055</v>
      </c>
      <c r="G33" s="8">
        <v>2040</v>
      </c>
      <c r="H33" s="8">
        <v>3223</v>
      </c>
      <c r="I33" s="8">
        <v>172</v>
      </c>
      <c r="J33" s="4" t="s">
        <v>177</v>
      </c>
      <c r="K33" s="8">
        <v>62490</v>
      </c>
      <c r="L33" s="8">
        <v>0</v>
      </c>
      <c r="M33" s="8">
        <v>29101</v>
      </c>
      <c r="N33" s="8">
        <v>29101</v>
      </c>
      <c r="O33" s="8">
        <v>0</v>
      </c>
      <c r="P33" s="8">
        <v>1278</v>
      </c>
      <c r="Q33" s="8">
        <v>1278</v>
      </c>
      <c r="R33" s="8">
        <v>0</v>
      </c>
      <c r="S33" s="8">
        <v>107315</v>
      </c>
      <c r="T33" s="8">
        <v>107315</v>
      </c>
      <c r="U33" s="8">
        <v>0</v>
      </c>
      <c r="V33" s="8">
        <v>137694</v>
      </c>
      <c r="W33" s="8">
        <v>137694</v>
      </c>
      <c r="X33" s="8">
        <v>3</v>
      </c>
      <c r="Y33" s="8">
        <v>0</v>
      </c>
      <c r="Z33" s="8">
        <v>38</v>
      </c>
      <c r="AA33" s="8">
        <v>41</v>
      </c>
      <c r="AB33" s="8">
        <v>200184</v>
      </c>
      <c r="AC33" s="8">
        <v>200225</v>
      </c>
      <c r="AD33" s="8">
        <v>33584</v>
      </c>
      <c r="AE33" s="8">
        <v>104306</v>
      </c>
      <c r="AF33" s="8">
        <v>0</v>
      </c>
      <c r="AG33" s="8">
        <v>137890</v>
      </c>
      <c r="AH33" s="8">
        <v>23811</v>
      </c>
      <c r="AI33" s="8">
        <v>17270</v>
      </c>
      <c r="AJ33" s="8">
        <v>0</v>
      </c>
      <c r="AK33" s="8">
        <v>41081</v>
      </c>
      <c r="AL33" s="8">
        <v>5095</v>
      </c>
      <c r="AM33" s="8">
        <v>12339</v>
      </c>
      <c r="AN33" s="8">
        <v>0</v>
      </c>
      <c r="AO33" s="8">
        <v>17434</v>
      </c>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4"/>
      <c r="BV33" s="5"/>
      <c r="BW33" s="4"/>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4"/>
      <c r="DK33" s="4"/>
      <c r="DL33" s="5"/>
      <c r="DM33" s="5"/>
      <c r="DN33" s="4"/>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4"/>
      <c r="ER33" s="4"/>
      <c r="ES33" s="4"/>
      <c r="ET33" s="4"/>
      <c r="EU33" s="4"/>
      <c r="EV33" s="4"/>
      <c r="EW33" s="4"/>
      <c r="EX33" s="4"/>
      <c r="EY33" s="5"/>
      <c r="EZ33" s="5"/>
      <c r="FA33" s="5"/>
      <c r="FB33" s="5"/>
      <c r="FC33" s="6"/>
      <c r="FD33" s="6"/>
      <c r="FE33" s="6"/>
      <c r="FF33" s="6"/>
      <c r="FG33" s="6"/>
      <c r="FH33" s="4"/>
      <c r="FI33" s="6"/>
      <c r="FJ33" s="6"/>
      <c r="FK33" s="6"/>
      <c r="FL33" s="6"/>
      <c r="FM33" s="6"/>
      <c r="FN33" s="6"/>
      <c r="FO33" s="4"/>
      <c r="FP33" s="6"/>
      <c r="FQ33" s="6"/>
      <c r="FR33" s="6"/>
      <c r="FS33" s="6"/>
      <c r="FT33" s="6"/>
      <c r="FU33" s="6"/>
      <c r="FV33" s="6"/>
      <c r="FW33" s="6"/>
      <c r="FX33" s="6"/>
      <c r="FY33" s="6"/>
      <c r="FZ33" s="6"/>
      <c r="GA33" s="6"/>
      <c r="GB33" s="4"/>
      <c r="GC33" s="6"/>
      <c r="GD33" s="6"/>
      <c r="GE33" s="6"/>
      <c r="GF33" s="6"/>
      <c r="GG33" s="6"/>
      <c r="GH33" s="6"/>
      <c r="GI33" s="6"/>
      <c r="GJ33" s="6"/>
      <c r="GK33" s="4"/>
      <c r="GL33" s="6"/>
      <c r="GM33" s="6"/>
      <c r="GN33" s="6"/>
      <c r="GO33" s="6"/>
      <c r="GP33" s="4"/>
      <c r="GQ33" s="4"/>
      <c r="GR33" s="4"/>
      <c r="GS33" s="4"/>
      <c r="GT33" s="4"/>
      <c r="GU33" s="4"/>
      <c r="GV33" s="5"/>
      <c r="GW33" s="5"/>
      <c r="GX33" s="4"/>
      <c r="GY33" s="4"/>
      <c r="GZ33" s="4"/>
      <c r="HA33" s="4"/>
      <c r="HB33" s="5"/>
      <c r="HC33" s="5"/>
      <c r="HD33" s="4"/>
      <c r="HE33" s="4"/>
      <c r="HF33" s="4"/>
      <c r="HG33" s="4"/>
      <c r="HH33" s="6"/>
      <c r="HI33" s="4"/>
      <c r="HJ33" s="5"/>
      <c r="HK33" s="4"/>
      <c r="HL33" s="7"/>
      <c r="HM33" s="4"/>
      <c r="HN33" s="4"/>
      <c r="HO33" s="7"/>
      <c r="HP33" s="4"/>
    </row>
    <row r="34" spans="1:224" x14ac:dyDescent="0.2">
      <c r="A34" s="3" t="s">
        <v>103</v>
      </c>
      <c r="B34" s="4" t="s">
        <v>104</v>
      </c>
      <c r="C34" s="8">
        <v>178042</v>
      </c>
      <c r="D34" s="8">
        <v>239728</v>
      </c>
      <c r="E34" s="8">
        <v>5681</v>
      </c>
      <c r="F34" s="8">
        <v>245409</v>
      </c>
      <c r="G34" s="8">
        <v>6329</v>
      </c>
      <c r="H34" s="8">
        <v>23338</v>
      </c>
      <c r="I34" s="8">
        <v>1277</v>
      </c>
      <c r="J34" s="4" t="s">
        <v>178</v>
      </c>
      <c r="K34" s="8">
        <v>276353</v>
      </c>
      <c r="L34" s="8">
        <v>0</v>
      </c>
      <c r="M34" s="8">
        <v>29101</v>
      </c>
      <c r="N34" s="8">
        <v>29101</v>
      </c>
      <c r="O34" s="8">
        <v>0</v>
      </c>
      <c r="P34" s="8">
        <v>1278</v>
      </c>
      <c r="Q34" s="8">
        <v>1278</v>
      </c>
      <c r="R34" s="8">
        <v>12</v>
      </c>
      <c r="S34" s="8">
        <v>107315</v>
      </c>
      <c r="T34" s="8">
        <v>107327</v>
      </c>
      <c r="U34" s="8">
        <v>12</v>
      </c>
      <c r="V34" s="8">
        <v>137694</v>
      </c>
      <c r="W34" s="8">
        <v>137706</v>
      </c>
      <c r="X34" s="8">
        <v>2</v>
      </c>
      <c r="Y34" s="8">
        <v>0</v>
      </c>
      <c r="Z34" s="8">
        <v>38</v>
      </c>
      <c r="AA34" s="8">
        <v>40</v>
      </c>
      <c r="AB34" s="8">
        <v>414059</v>
      </c>
      <c r="AC34" s="8">
        <v>414099</v>
      </c>
      <c r="AD34" s="8">
        <v>143036</v>
      </c>
      <c r="AE34" s="8">
        <v>104306</v>
      </c>
      <c r="AF34" s="51">
        <v>0</v>
      </c>
      <c r="AG34" s="8">
        <v>247342</v>
      </c>
      <c r="AH34" s="8">
        <v>114208</v>
      </c>
      <c r="AI34" s="8">
        <v>17270</v>
      </c>
      <c r="AJ34" s="51">
        <v>0</v>
      </c>
      <c r="AK34" s="8">
        <v>131478</v>
      </c>
      <c r="AL34" s="8">
        <v>19109</v>
      </c>
      <c r="AM34" s="8">
        <v>12339</v>
      </c>
      <c r="AN34" s="51">
        <v>0</v>
      </c>
      <c r="AO34" s="8">
        <v>31448</v>
      </c>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4"/>
      <c r="BV34" s="5"/>
      <c r="BW34" s="4"/>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6"/>
      <c r="FD34" s="6"/>
      <c r="FE34" s="6"/>
      <c r="FF34" s="6"/>
      <c r="FG34" s="6"/>
      <c r="FH34" s="4"/>
      <c r="FI34" s="6"/>
      <c r="FJ34" s="6"/>
      <c r="FK34" s="6"/>
      <c r="FL34" s="6"/>
      <c r="FM34" s="6"/>
      <c r="FN34" s="6"/>
      <c r="FO34" s="4"/>
      <c r="FP34" s="6"/>
      <c r="FQ34" s="6"/>
      <c r="FR34" s="6"/>
      <c r="FS34" s="6"/>
      <c r="FT34" s="6"/>
      <c r="FU34" s="6"/>
      <c r="FV34" s="6"/>
      <c r="FW34" s="6"/>
      <c r="FX34" s="6"/>
      <c r="FY34" s="6"/>
      <c r="FZ34" s="6"/>
      <c r="GA34" s="6"/>
      <c r="GB34" s="4"/>
      <c r="GC34" s="6"/>
      <c r="GD34" s="6"/>
      <c r="GE34" s="6"/>
      <c r="GF34" s="6"/>
      <c r="GG34" s="6"/>
      <c r="GH34" s="6"/>
      <c r="GI34" s="6"/>
      <c r="GJ34" s="6"/>
      <c r="GK34" s="4"/>
      <c r="GL34" s="6"/>
      <c r="GM34" s="6"/>
      <c r="GN34" s="6"/>
      <c r="GO34" s="6"/>
      <c r="GP34" s="4"/>
      <c r="GQ34" s="4"/>
      <c r="GR34" s="4"/>
      <c r="GS34" s="4"/>
      <c r="GT34" s="4"/>
      <c r="GU34" s="4"/>
      <c r="GV34" s="5"/>
      <c r="GW34" s="5"/>
      <c r="GX34" s="4"/>
      <c r="GY34" s="4"/>
      <c r="GZ34" s="4"/>
      <c r="HA34" s="4"/>
      <c r="HB34" s="5"/>
      <c r="HC34" s="5"/>
      <c r="HD34" s="4"/>
      <c r="HE34" s="4"/>
      <c r="HF34" s="4"/>
      <c r="HG34" s="4"/>
      <c r="HH34" s="6"/>
      <c r="HI34" s="4"/>
      <c r="HJ34" s="5"/>
      <c r="HK34" s="4"/>
      <c r="HL34" s="7"/>
      <c r="HM34" s="4"/>
      <c r="HN34" s="4"/>
      <c r="HO34" s="7"/>
      <c r="HP34" s="4"/>
    </row>
    <row r="35" spans="1:224" x14ac:dyDescent="0.2">
      <c r="A35" s="3" t="s">
        <v>105</v>
      </c>
      <c r="B35" s="4" t="s">
        <v>104</v>
      </c>
      <c r="C35" s="8">
        <v>178042</v>
      </c>
      <c r="D35" s="8">
        <v>304508</v>
      </c>
      <c r="E35" s="8">
        <v>2717</v>
      </c>
      <c r="F35" s="8">
        <v>307225</v>
      </c>
      <c r="G35" s="8">
        <v>9482</v>
      </c>
      <c r="H35" s="8">
        <v>7810</v>
      </c>
      <c r="I35" s="8">
        <v>930</v>
      </c>
      <c r="J35" s="4" t="s">
        <v>152</v>
      </c>
      <c r="K35" s="8">
        <v>325447</v>
      </c>
      <c r="L35" s="8">
        <v>0</v>
      </c>
      <c r="M35" s="8">
        <v>29101</v>
      </c>
      <c r="N35" s="8">
        <v>29101</v>
      </c>
      <c r="O35" s="8">
        <v>0</v>
      </c>
      <c r="P35" s="8">
        <v>1278</v>
      </c>
      <c r="Q35" s="8">
        <v>1278</v>
      </c>
      <c r="R35" s="8">
        <v>0</v>
      </c>
      <c r="S35" s="8">
        <v>107315</v>
      </c>
      <c r="T35" s="8">
        <v>107315</v>
      </c>
      <c r="U35" s="8">
        <v>0</v>
      </c>
      <c r="V35" s="8">
        <v>137694</v>
      </c>
      <c r="W35" s="8">
        <v>137694</v>
      </c>
      <c r="X35" s="8">
        <v>10</v>
      </c>
      <c r="Y35" s="8">
        <v>1</v>
      </c>
      <c r="Z35" s="8">
        <v>38</v>
      </c>
      <c r="AA35" s="8">
        <v>49</v>
      </c>
      <c r="AB35" s="8">
        <v>463141</v>
      </c>
      <c r="AC35" s="8">
        <v>463190</v>
      </c>
      <c r="AD35" s="8">
        <v>281548</v>
      </c>
      <c r="AE35" s="8">
        <v>104306</v>
      </c>
      <c r="AF35" s="8">
        <v>0</v>
      </c>
      <c r="AG35" s="8">
        <v>385854</v>
      </c>
      <c r="AH35" s="8">
        <v>39418</v>
      </c>
      <c r="AI35" s="8">
        <v>17270</v>
      </c>
      <c r="AJ35" s="8">
        <v>0</v>
      </c>
      <c r="AK35" s="8">
        <v>56688</v>
      </c>
      <c r="AL35" s="8">
        <v>4481</v>
      </c>
      <c r="AM35" s="8">
        <v>12339</v>
      </c>
      <c r="AN35" s="8">
        <v>0</v>
      </c>
      <c r="AO35" s="8">
        <v>16820</v>
      </c>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4"/>
      <c r="BV35" s="5"/>
      <c r="BW35" s="4"/>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4"/>
      <c r="DK35" s="4"/>
      <c r="DL35" s="5"/>
      <c r="DM35" s="5"/>
      <c r="DN35" s="4"/>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6"/>
      <c r="FD35" s="6"/>
      <c r="FE35" s="6"/>
      <c r="FF35" s="6"/>
      <c r="FG35" s="6"/>
      <c r="FH35" s="4"/>
      <c r="FI35" s="6"/>
      <c r="FJ35" s="6"/>
      <c r="FK35" s="6"/>
      <c r="FL35" s="6"/>
      <c r="FM35" s="6"/>
      <c r="FN35" s="6"/>
      <c r="FO35" s="4"/>
      <c r="FP35" s="6"/>
      <c r="FQ35" s="6"/>
      <c r="FR35" s="6"/>
      <c r="FS35" s="6"/>
      <c r="FT35" s="6"/>
      <c r="FU35" s="6"/>
      <c r="FV35" s="6"/>
      <c r="FW35" s="6"/>
      <c r="FX35" s="6"/>
      <c r="FY35" s="6"/>
      <c r="FZ35" s="6"/>
      <c r="GA35" s="6"/>
      <c r="GB35" s="4"/>
      <c r="GC35" s="6"/>
      <c r="GD35" s="6"/>
      <c r="GE35" s="6"/>
      <c r="GF35" s="6"/>
      <c r="GG35" s="6"/>
      <c r="GH35" s="6"/>
      <c r="GI35" s="6"/>
      <c r="GJ35" s="6"/>
      <c r="GK35" s="4"/>
      <c r="GL35" s="6"/>
      <c r="GM35" s="6"/>
      <c r="GN35" s="6"/>
      <c r="GO35" s="6"/>
      <c r="GP35" s="4"/>
      <c r="GQ35" s="4"/>
      <c r="GR35" s="4"/>
      <c r="GS35" s="4"/>
      <c r="GT35" s="4"/>
      <c r="GU35" s="4"/>
      <c r="GV35" s="5"/>
      <c r="GW35" s="5"/>
      <c r="GX35" s="4"/>
      <c r="GY35" s="4"/>
      <c r="GZ35" s="4"/>
      <c r="HA35" s="4"/>
      <c r="HB35" s="5"/>
      <c r="HC35" s="5"/>
      <c r="HD35" s="4"/>
      <c r="HE35" s="4"/>
      <c r="HF35" s="4"/>
      <c r="HG35" s="4"/>
      <c r="HH35" s="6"/>
      <c r="HI35" s="4"/>
      <c r="HJ35" s="5"/>
      <c r="HK35" s="4"/>
      <c r="HL35" s="7"/>
      <c r="HM35" s="4"/>
      <c r="HN35" s="4"/>
      <c r="HO35" s="7"/>
      <c r="HP35" s="4"/>
    </row>
    <row r="36" spans="1:224" x14ac:dyDescent="0.2">
      <c r="A36" s="3" t="s">
        <v>106</v>
      </c>
      <c r="B36" s="4" t="s">
        <v>107</v>
      </c>
      <c r="C36" s="8">
        <v>7708</v>
      </c>
      <c r="D36" s="8">
        <v>20556</v>
      </c>
      <c r="E36" s="8">
        <v>1347</v>
      </c>
      <c r="F36" s="8">
        <v>21903</v>
      </c>
      <c r="G36" s="8">
        <v>795</v>
      </c>
      <c r="H36" s="8">
        <v>1846</v>
      </c>
      <c r="I36" s="8">
        <v>58</v>
      </c>
      <c r="J36" s="4" t="s">
        <v>152</v>
      </c>
      <c r="K36" s="8">
        <v>24602</v>
      </c>
      <c r="L36" s="8">
        <v>0</v>
      </c>
      <c r="M36" s="8">
        <v>29101</v>
      </c>
      <c r="N36" s="8">
        <v>29101</v>
      </c>
      <c r="O36" s="8">
        <v>0</v>
      </c>
      <c r="P36" s="8">
        <v>1278</v>
      </c>
      <c r="Q36" s="8">
        <v>1278</v>
      </c>
      <c r="R36" s="8">
        <v>0</v>
      </c>
      <c r="S36" s="8">
        <v>107315</v>
      </c>
      <c r="T36" s="8">
        <v>107315</v>
      </c>
      <c r="U36" s="8">
        <v>0</v>
      </c>
      <c r="V36" s="8">
        <v>137694</v>
      </c>
      <c r="W36" s="8">
        <v>137694</v>
      </c>
      <c r="X36" s="8">
        <v>0</v>
      </c>
      <c r="Y36" s="8">
        <v>0</v>
      </c>
      <c r="Z36" s="8">
        <v>38</v>
      </c>
      <c r="AA36" s="8">
        <v>38</v>
      </c>
      <c r="AB36" s="8">
        <v>162296</v>
      </c>
      <c r="AC36" s="8">
        <v>162334</v>
      </c>
      <c r="AD36" s="8">
        <v>14414</v>
      </c>
      <c r="AE36" s="8">
        <v>104306</v>
      </c>
      <c r="AF36" s="8">
        <v>0</v>
      </c>
      <c r="AG36" s="8">
        <v>118720</v>
      </c>
      <c r="AH36" s="8">
        <v>9386</v>
      </c>
      <c r="AI36" s="8">
        <v>17270</v>
      </c>
      <c r="AJ36" s="8">
        <v>0</v>
      </c>
      <c r="AK36" s="8">
        <v>26656</v>
      </c>
      <c r="AL36" s="8">
        <v>802</v>
      </c>
      <c r="AM36" s="8">
        <v>12339</v>
      </c>
      <c r="AN36" s="8">
        <v>0</v>
      </c>
      <c r="AO36" s="8">
        <v>13141</v>
      </c>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4"/>
      <c r="BV36" s="5"/>
      <c r="BW36" s="4"/>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4"/>
      <c r="DK36" s="4"/>
      <c r="DL36" s="5"/>
      <c r="DM36" s="5"/>
      <c r="DN36" s="4"/>
      <c r="DO36" s="5"/>
      <c r="DP36" s="5"/>
      <c r="DQ36" s="5"/>
      <c r="DR36" s="5"/>
      <c r="DS36" s="5"/>
      <c r="DT36" s="5"/>
      <c r="DU36" s="5"/>
      <c r="DV36" s="5"/>
      <c r="DW36" s="5"/>
      <c r="DX36" s="5"/>
      <c r="DY36" s="5"/>
      <c r="DZ36" s="5"/>
      <c r="EA36" s="5"/>
      <c r="EB36" s="5"/>
      <c r="EC36" s="5"/>
      <c r="ED36" s="5"/>
      <c r="EE36" s="5"/>
      <c r="EF36" s="5"/>
      <c r="EG36" s="4"/>
      <c r="EH36" s="4"/>
      <c r="EI36" s="4"/>
      <c r="EJ36" s="4"/>
      <c r="EK36" s="4"/>
      <c r="EL36" s="4"/>
      <c r="EM36" s="4"/>
      <c r="EN36" s="4"/>
      <c r="EO36" s="4"/>
      <c r="EP36" s="4"/>
      <c r="EQ36" s="4"/>
      <c r="ER36" s="4"/>
      <c r="ES36" s="4"/>
      <c r="ET36" s="4"/>
      <c r="EU36" s="4"/>
      <c r="EV36" s="4"/>
      <c r="EW36" s="4"/>
      <c r="EX36" s="4"/>
      <c r="EY36" s="5"/>
      <c r="EZ36" s="5"/>
      <c r="FA36" s="5"/>
      <c r="FB36" s="5"/>
      <c r="FC36" s="6"/>
      <c r="FD36" s="6"/>
      <c r="FE36" s="6"/>
      <c r="FF36" s="6"/>
      <c r="FG36" s="6"/>
      <c r="FH36" s="4"/>
      <c r="FI36" s="6"/>
      <c r="FJ36" s="6"/>
      <c r="FK36" s="6"/>
      <c r="FL36" s="6"/>
      <c r="FM36" s="6"/>
      <c r="FN36" s="6"/>
      <c r="FO36" s="4"/>
      <c r="FP36" s="6"/>
      <c r="FQ36" s="6"/>
      <c r="FR36" s="6"/>
      <c r="FS36" s="6"/>
      <c r="FT36" s="6"/>
      <c r="FU36" s="6"/>
      <c r="FV36" s="6"/>
      <c r="FW36" s="6"/>
      <c r="FX36" s="6"/>
      <c r="FY36" s="6"/>
      <c r="FZ36" s="6"/>
      <c r="GA36" s="6"/>
      <c r="GB36" s="4"/>
      <c r="GC36" s="6"/>
      <c r="GD36" s="6"/>
      <c r="GE36" s="6"/>
      <c r="GF36" s="6"/>
      <c r="GG36" s="6"/>
      <c r="GH36" s="6"/>
      <c r="GI36" s="6"/>
      <c r="GJ36" s="6"/>
      <c r="GK36" s="4"/>
      <c r="GL36" s="6"/>
      <c r="GM36" s="6"/>
      <c r="GN36" s="6"/>
      <c r="GO36" s="6"/>
      <c r="GP36" s="4"/>
      <c r="GQ36" s="4"/>
      <c r="GR36" s="4"/>
      <c r="GS36" s="4"/>
      <c r="GT36" s="4"/>
      <c r="GU36" s="4"/>
      <c r="GV36" s="5"/>
      <c r="GW36" s="5"/>
      <c r="GX36" s="4"/>
      <c r="GY36" s="4"/>
      <c r="GZ36" s="4"/>
      <c r="HA36" s="4"/>
      <c r="HB36" s="5"/>
      <c r="HC36" s="5"/>
      <c r="HD36" s="4"/>
      <c r="HE36" s="4"/>
      <c r="HF36" s="4"/>
      <c r="HG36" s="4"/>
      <c r="HH36" s="4"/>
      <c r="HI36" s="4"/>
      <c r="HJ36" s="4"/>
      <c r="HK36" s="4"/>
      <c r="HL36" s="7"/>
      <c r="HM36" s="4"/>
      <c r="HN36" s="4"/>
      <c r="HO36" s="7"/>
      <c r="HP36" s="4"/>
    </row>
    <row r="37" spans="1:224" x14ac:dyDescent="0.2">
      <c r="A37" s="3" t="s">
        <v>108</v>
      </c>
      <c r="B37" s="4" t="s">
        <v>109</v>
      </c>
      <c r="C37" s="8">
        <v>4391</v>
      </c>
      <c r="D37" s="8">
        <v>32798</v>
      </c>
      <c r="E37" s="8">
        <v>1130</v>
      </c>
      <c r="F37" s="8">
        <v>33928</v>
      </c>
      <c r="G37" s="8">
        <v>1170</v>
      </c>
      <c r="H37" s="8">
        <v>4167</v>
      </c>
      <c r="I37" s="8">
        <v>241</v>
      </c>
      <c r="J37" s="4" t="s">
        <v>179</v>
      </c>
      <c r="K37" s="8">
        <v>39506</v>
      </c>
      <c r="L37" s="8">
        <v>0</v>
      </c>
      <c r="M37" s="8">
        <v>29101</v>
      </c>
      <c r="N37" s="8">
        <v>29101</v>
      </c>
      <c r="O37" s="8">
        <v>0</v>
      </c>
      <c r="P37" s="8">
        <v>1278</v>
      </c>
      <c r="Q37" s="8">
        <v>1278</v>
      </c>
      <c r="R37" s="8">
        <v>5</v>
      </c>
      <c r="S37" s="8">
        <v>107315</v>
      </c>
      <c r="T37" s="8">
        <v>107320</v>
      </c>
      <c r="U37" s="8">
        <v>5</v>
      </c>
      <c r="V37" s="8">
        <v>137694</v>
      </c>
      <c r="W37" s="8">
        <v>137699</v>
      </c>
      <c r="X37" s="8">
        <v>7</v>
      </c>
      <c r="Y37" s="8">
        <v>0</v>
      </c>
      <c r="Z37" s="8">
        <v>38</v>
      </c>
      <c r="AA37" s="8">
        <v>45</v>
      </c>
      <c r="AB37" s="8">
        <v>177205</v>
      </c>
      <c r="AC37" s="8">
        <v>177250</v>
      </c>
      <c r="AD37" s="8">
        <v>24813</v>
      </c>
      <c r="AE37" s="8">
        <v>104306</v>
      </c>
      <c r="AF37" s="8">
        <v>5</v>
      </c>
      <c r="AG37" s="8">
        <v>129124</v>
      </c>
      <c r="AH37" s="8">
        <v>12036</v>
      </c>
      <c r="AI37" s="8">
        <v>17270</v>
      </c>
      <c r="AJ37" s="8">
        <v>0</v>
      </c>
      <c r="AK37" s="8">
        <v>29306</v>
      </c>
      <c r="AL37" s="8">
        <v>2435</v>
      </c>
      <c r="AM37" s="8">
        <v>12339</v>
      </c>
      <c r="AN37" s="8">
        <v>0</v>
      </c>
      <c r="AO37" s="8">
        <v>14774</v>
      </c>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4"/>
      <c r="BV37" s="5"/>
      <c r="BW37" s="4"/>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4"/>
      <c r="DO37" s="5"/>
      <c r="DP37" s="5"/>
      <c r="DQ37" s="5"/>
      <c r="DR37" s="5"/>
      <c r="DS37" s="5"/>
      <c r="DT37" s="5"/>
      <c r="DU37" s="5"/>
      <c r="DV37" s="5"/>
      <c r="DW37" s="5"/>
      <c r="DX37" s="5"/>
      <c r="DY37" s="5"/>
      <c r="DZ37" s="5"/>
      <c r="EA37" s="5"/>
      <c r="EB37" s="5"/>
      <c r="EC37" s="5"/>
      <c r="ED37" s="5"/>
      <c r="EE37" s="5"/>
      <c r="EF37" s="5"/>
      <c r="EG37" s="4"/>
      <c r="EH37" s="4"/>
      <c r="EI37" s="4"/>
      <c r="EJ37" s="4"/>
      <c r="EK37" s="4"/>
      <c r="EL37" s="4"/>
      <c r="EM37" s="4"/>
      <c r="EN37" s="4"/>
      <c r="EO37" s="4"/>
      <c r="EP37" s="4"/>
      <c r="EQ37" s="5"/>
      <c r="ER37" s="5"/>
      <c r="ES37" s="5"/>
      <c r="ET37" s="5"/>
      <c r="EU37" s="5"/>
      <c r="EV37" s="5"/>
      <c r="EW37" s="5"/>
      <c r="EX37" s="5"/>
      <c r="EY37" s="5"/>
      <c r="EZ37" s="5"/>
      <c r="FA37" s="5"/>
      <c r="FB37" s="5"/>
      <c r="FC37" s="6"/>
      <c r="FD37" s="6"/>
      <c r="FE37" s="6"/>
      <c r="FF37" s="6"/>
      <c r="FG37" s="6"/>
      <c r="FH37" s="4"/>
      <c r="FI37" s="6"/>
      <c r="FJ37" s="6"/>
      <c r="FK37" s="6"/>
      <c r="FL37" s="6"/>
      <c r="FM37" s="6"/>
      <c r="FN37" s="6"/>
      <c r="FO37" s="4"/>
      <c r="FP37" s="6"/>
      <c r="FQ37" s="6"/>
      <c r="FR37" s="6"/>
      <c r="FS37" s="6"/>
      <c r="FT37" s="6"/>
      <c r="FU37" s="6"/>
      <c r="FV37" s="6"/>
      <c r="FW37" s="6"/>
      <c r="FX37" s="6"/>
      <c r="FY37" s="6"/>
      <c r="FZ37" s="6"/>
      <c r="GA37" s="6"/>
      <c r="GB37" s="4"/>
      <c r="GC37" s="6"/>
      <c r="GD37" s="6"/>
      <c r="GE37" s="6"/>
      <c r="GF37" s="6"/>
      <c r="GG37" s="6"/>
      <c r="GH37" s="6"/>
      <c r="GI37" s="6"/>
      <c r="GJ37" s="6"/>
      <c r="GK37" s="4"/>
      <c r="GL37" s="6"/>
      <c r="GM37" s="6"/>
      <c r="GN37" s="6"/>
      <c r="GO37" s="6"/>
      <c r="GP37" s="4"/>
      <c r="GQ37" s="4"/>
      <c r="GR37" s="4"/>
      <c r="GS37" s="4"/>
      <c r="GT37" s="4"/>
      <c r="GU37" s="4"/>
      <c r="GV37" s="5"/>
      <c r="GW37" s="5"/>
      <c r="GX37" s="4"/>
      <c r="GY37" s="4"/>
      <c r="GZ37" s="4"/>
      <c r="HA37" s="4"/>
      <c r="HB37" s="5"/>
      <c r="HC37" s="5"/>
      <c r="HD37" s="4"/>
      <c r="HE37" s="4"/>
      <c r="HF37" s="4"/>
      <c r="HG37" s="4"/>
      <c r="HH37" s="6"/>
      <c r="HI37" s="4"/>
      <c r="HJ37" s="4"/>
      <c r="HK37" s="4"/>
      <c r="HL37" s="7"/>
      <c r="HM37" s="4"/>
      <c r="HN37" s="4"/>
      <c r="HO37" s="7"/>
      <c r="HP37" s="4"/>
    </row>
    <row r="38" spans="1:224" x14ac:dyDescent="0.2">
      <c r="A38" s="3" t="s">
        <v>110</v>
      </c>
      <c r="B38" s="4" t="s">
        <v>109</v>
      </c>
      <c r="C38" s="8">
        <v>5938</v>
      </c>
      <c r="D38" s="8">
        <v>32437</v>
      </c>
      <c r="E38" s="8">
        <v>934</v>
      </c>
      <c r="F38" s="8">
        <v>33371</v>
      </c>
      <c r="G38" s="8">
        <v>1211</v>
      </c>
      <c r="H38" s="8">
        <v>2869</v>
      </c>
      <c r="I38" s="8">
        <v>75</v>
      </c>
      <c r="J38" s="4" t="s">
        <v>180</v>
      </c>
      <c r="K38" s="8">
        <v>37526</v>
      </c>
      <c r="L38" s="8">
        <v>0</v>
      </c>
      <c r="M38" s="8">
        <v>29101</v>
      </c>
      <c r="N38" s="8">
        <v>29101</v>
      </c>
      <c r="O38" s="8">
        <v>0</v>
      </c>
      <c r="P38" s="8">
        <v>1278</v>
      </c>
      <c r="Q38" s="8">
        <v>1278</v>
      </c>
      <c r="R38" s="8">
        <v>0</v>
      </c>
      <c r="S38" s="8">
        <v>107315</v>
      </c>
      <c r="T38" s="8">
        <v>107315</v>
      </c>
      <c r="U38" s="8">
        <v>0</v>
      </c>
      <c r="V38" s="8">
        <v>137694</v>
      </c>
      <c r="W38" s="8">
        <v>137694</v>
      </c>
      <c r="X38" s="8">
        <v>1</v>
      </c>
      <c r="Y38" s="8">
        <v>0</v>
      </c>
      <c r="Z38" s="8">
        <v>38</v>
      </c>
      <c r="AA38" s="8">
        <v>39</v>
      </c>
      <c r="AB38" s="8">
        <v>175220</v>
      </c>
      <c r="AC38" s="8">
        <v>175259</v>
      </c>
      <c r="AD38" s="8">
        <v>20583</v>
      </c>
      <c r="AE38" s="8">
        <v>104306</v>
      </c>
      <c r="AF38" s="8">
        <v>0</v>
      </c>
      <c r="AG38" s="8">
        <v>124889</v>
      </c>
      <c r="AH38" s="8">
        <v>14154</v>
      </c>
      <c r="AI38" s="8">
        <v>17270</v>
      </c>
      <c r="AJ38" s="8">
        <v>0</v>
      </c>
      <c r="AK38" s="8">
        <v>31424</v>
      </c>
      <c r="AL38" s="8">
        <v>2789</v>
      </c>
      <c r="AM38" s="8">
        <v>12339</v>
      </c>
      <c r="AN38" s="8">
        <v>0</v>
      </c>
      <c r="AO38" s="8">
        <v>15128</v>
      </c>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4"/>
      <c r="BV38" s="5"/>
      <c r="BW38" s="4"/>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4"/>
      <c r="DK38" s="4"/>
      <c r="DL38" s="5"/>
      <c r="DM38" s="5"/>
      <c r="DN38" s="4"/>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6"/>
      <c r="FD38" s="6"/>
      <c r="FE38" s="6"/>
      <c r="FF38" s="6"/>
      <c r="FG38" s="6"/>
      <c r="FH38" s="4"/>
      <c r="FI38" s="6"/>
      <c r="FJ38" s="6"/>
      <c r="FK38" s="6"/>
      <c r="FL38" s="6"/>
      <c r="FM38" s="6"/>
      <c r="FN38" s="6"/>
      <c r="FO38" s="4"/>
      <c r="FP38" s="6"/>
      <c r="FQ38" s="6"/>
      <c r="FR38" s="6"/>
      <c r="FS38" s="6"/>
      <c r="FT38" s="6"/>
      <c r="FU38" s="6"/>
      <c r="FV38" s="6"/>
      <c r="FW38" s="6"/>
      <c r="FX38" s="6"/>
      <c r="FY38" s="6"/>
      <c r="FZ38" s="6"/>
      <c r="GA38" s="6"/>
      <c r="GB38" s="4"/>
      <c r="GC38" s="6"/>
      <c r="GD38" s="6"/>
      <c r="GE38" s="6"/>
      <c r="GF38" s="6"/>
      <c r="GG38" s="6"/>
      <c r="GH38" s="6"/>
      <c r="GI38" s="6"/>
      <c r="GJ38" s="6"/>
      <c r="GK38" s="4"/>
      <c r="GL38" s="6"/>
      <c r="GM38" s="6"/>
      <c r="GN38" s="6"/>
      <c r="GO38" s="6"/>
      <c r="GP38" s="4"/>
      <c r="GQ38" s="4"/>
      <c r="GR38" s="4"/>
      <c r="GS38" s="4"/>
      <c r="GT38" s="4"/>
      <c r="GU38" s="4"/>
      <c r="GV38" s="5"/>
      <c r="GW38" s="5"/>
      <c r="GX38" s="4"/>
      <c r="GY38" s="4"/>
      <c r="GZ38" s="4"/>
      <c r="HA38" s="4"/>
      <c r="HB38" s="5"/>
      <c r="HC38" s="5"/>
      <c r="HD38" s="4"/>
      <c r="HE38" s="4"/>
      <c r="HF38" s="4"/>
      <c r="HG38" s="4"/>
      <c r="HH38" s="6"/>
      <c r="HI38" s="4"/>
      <c r="HJ38" s="5"/>
      <c r="HK38" s="4"/>
      <c r="HL38" s="7"/>
      <c r="HM38" s="4"/>
      <c r="HN38" s="4"/>
      <c r="HO38" s="7"/>
      <c r="HP38" s="4"/>
    </row>
    <row r="39" spans="1:224" x14ac:dyDescent="0.2">
      <c r="A39" s="3" t="s">
        <v>111</v>
      </c>
      <c r="B39" s="4" t="s">
        <v>112</v>
      </c>
      <c r="C39" s="8">
        <v>7263</v>
      </c>
      <c r="D39" s="8">
        <v>45504</v>
      </c>
      <c r="E39" s="8">
        <v>4290</v>
      </c>
      <c r="F39" s="8">
        <v>49794</v>
      </c>
      <c r="G39" s="8">
        <v>1801</v>
      </c>
      <c r="H39" s="8">
        <v>5175</v>
      </c>
      <c r="I39" s="8">
        <v>268</v>
      </c>
      <c r="J39" s="4"/>
      <c r="K39" s="8">
        <v>57038</v>
      </c>
      <c r="L39" s="8">
        <v>0</v>
      </c>
      <c r="M39" s="8">
        <v>29101</v>
      </c>
      <c r="N39" s="8">
        <v>29101</v>
      </c>
      <c r="O39" s="8">
        <v>0</v>
      </c>
      <c r="P39" s="8">
        <v>1278</v>
      </c>
      <c r="Q39" s="8">
        <v>1278</v>
      </c>
      <c r="R39" s="8">
        <v>0</v>
      </c>
      <c r="S39" s="8">
        <v>107315</v>
      </c>
      <c r="T39" s="8">
        <v>107315</v>
      </c>
      <c r="U39" s="8">
        <v>0</v>
      </c>
      <c r="V39" s="8">
        <v>137694</v>
      </c>
      <c r="W39" s="8">
        <v>137694</v>
      </c>
      <c r="X39" s="8">
        <v>3</v>
      </c>
      <c r="Y39" s="8">
        <v>0</v>
      </c>
      <c r="Z39" s="8">
        <v>38</v>
      </c>
      <c r="AA39" s="8">
        <v>41</v>
      </c>
      <c r="AB39" s="8">
        <v>194732</v>
      </c>
      <c r="AC39" s="8">
        <v>194773</v>
      </c>
      <c r="AD39" s="8">
        <v>36102</v>
      </c>
      <c r="AE39" s="8">
        <v>104306</v>
      </c>
      <c r="AF39" s="8">
        <v>2</v>
      </c>
      <c r="AG39" s="8">
        <v>140410</v>
      </c>
      <c r="AH39" s="8">
        <v>18964</v>
      </c>
      <c r="AI39" s="8">
        <v>17270</v>
      </c>
      <c r="AJ39" s="8">
        <v>24</v>
      </c>
      <c r="AK39" s="8">
        <v>36258</v>
      </c>
      <c r="AL39" s="8">
        <v>1972</v>
      </c>
      <c r="AM39" s="8">
        <v>12339</v>
      </c>
      <c r="AN39" s="8">
        <v>0</v>
      </c>
      <c r="AO39" s="8">
        <v>14311</v>
      </c>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4"/>
      <c r="BV39" s="5"/>
      <c r="BW39" s="4"/>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4"/>
      <c r="DK39" s="4"/>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6"/>
      <c r="FD39" s="6"/>
      <c r="FE39" s="6"/>
      <c r="FF39" s="6"/>
      <c r="FG39" s="6"/>
      <c r="FH39" s="4"/>
      <c r="FI39" s="6"/>
      <c r="FJ39" s="6"/>
      <c r="FK39" s="6"/>
      <c r="FL39" s="6"/>
      <c r="FM39" s="6"/>
      <c r="FN39" s="6"/>
      <c r="FO39" s="4"/>
      <c r="FP39" s="6"/>
      <c r="FQ39" s="6"/>
      <c r="FR39" s="6"/>
      <c r="FS39" s="6"/>
      <c r="FT39" s="6"/>
      <c r="FU39" s="6"/>
      <c r="FV39" s="6"/>
      <c r="FW39" s="6"/>
      <c r="FX39" s="6"/>
      <c r="FY39" s="6"/>
      <c r="FZ39" s="6"/>
      <c r="GA39" s="6"/>
      <c r="GB39" s="4"/>
      <c r="GC39" s="6"/>
      <c r="GD39" s="6"/>
      <c r="GE39" s="6"/>
      <c r="GF39" s="6"/>
      <c r="GG39" s="6"/>
      <c r="GH39" s="6"/>
      <c r="GI39" s="6"/>
      <c r="GJ39" s="6"/>
      <c r="GK39" s="4"/>
      <c r="GL39" s="6"/>
      <c r="GM39" s="6"/>
      <c r="GN39" s="6"/>
      <c r="GO39" s="6"/>
      <c r="GP39" s="4"/>
      <c r="GQ39" s="4"/>
      <c r="GR39" s="4"/>
      <c r="GS39" s="4"/>
      <c r="GT39" s="4"/>
      <c r="GU39" s="4"/>
      <c r="GV39" s="5"/>
      <c r="GW39" s="5"/>
      <c r="GX39" s="4"/>
      <c r="GY39" s="4"/>
      <c r="GZ39" s="4"/>
      <c r="HA39" s="4"/>
      <c r="HB39" s="5"/>
      <c r="HC39" s="5"/>
      <c r="HD39" s="4"/>
      <c r="HE39" s="4"/>
      <c r="HF39" s="4"/>
      <c r="HG39" s="4"/>
      <c r="HH39" s="6"/>
      <c r="HI39" s="4"/>
      <c r="HJ39" s="5"/>
      <c r="HK39" s="4"/>
      <c r="HL39" s="7"/>
      <c r="HM39" s="4"/>
      <c r="HN39" s="4"/>
      <c r="HO39" s="7"/>
      <c r="HP39" s="4"/>
    </row>
    <row r="40" spans="1:224" x14ac:dyDescent="0.2">
      <c r="A40" s="3" t="s">
        <v>113</v>
      </c>
      <c r="B40" s="4" t="s">
        <v>112</v>
      </c>
      <c r="C40" s="8">
        <v>14167</v>
      </c>
      <c r="D40" s="8">
        <v>64680</v>
      </c>
      <c r="E40" s="8">
        <v>4695</v>
      </c>
      <c r="F40" s="8">
        <v>69375</v>
      </c>
      <c r="G40" s="8">
        <v>2634</v>
      </c>
      <c r="H40" s="8">
        <v>6950</v>
      </c>
      <c r="I40" s="8">
        <v>469</v>
      </c>
      <c r="J40" s="4" t="s">
        <v>181</v>
      </c>
      <c r="K40" s="8">
        <v>79428</v>
      </c>
      <c r="L40" s="8">
        <v>2142</v>
      </c>
      <c r="M40" s="8">
        <v>29101</v>
      </c>
      <c r="N40" s="8">
        <v>31243</v>
      </c>
      <c r="O40" s="8">
        <v>1093</v>
      </c>
      <c r="P40" s="8">
        <v>1278</v>
      </c>
      <c r="Q40" s="8">
        <v>2371</v>
      </c>
      <c r="R40" s="8">
        <v>943</v>
      </c>
      <c r="S40" s="8">
        <v>107315</v>
      </c>
      <c r="T40" s="8">
        <v>108258</v>
      </c>
      <c r="U40" s="8">
        <v>4178</v>
      </c>
      <c r="V40" s="8">
        <v>137694</v>
      </c>
      <c r="W40" s="8">
        <v>141872</v>
      </c>
      <c r="X40" s="8">
        <v>11</v>
      </c>
      <c r="Y40" s="8">
        <v>0</v>
      </c>
      <c r="Z40" s="8">
        <v>38</v>
      </c>
      <c r="AA40" s="8">
        <v>49</v>
      </c>
      <c r="AB40" s="8">
        <v>221300</v>
      </c>
      <c r="AC40" s="8">
        <v>221349</v>
      </c>
      <c r="AD40" s="8">
        <v>46555</v>
      </c>
      <c r="AE40" s="8">
        <v>104306</v>
      </c>
      <c r="AF40" s="8">
        <v>4482</v>
      </c>
      <c r="AG40" s="8">
        <v>155343</v>
      </c>
      <c r="AH40" s="8">
        <v>21127</v>
      </c>
      <c r="AI40" s="8">
        <v>17270</v>
      </c>
      <c r="AJ40" s="8">
        <v>0</v>
      </c>
      <c r="AK40" s="8">
        <v>38397</v>
      </c>
      <c r="AL40" s="8">
        <v>11746</v>
      </c>
      <c r="AM40" s="8">
        <v>12339</v>
      </c>
      <c r="AN40" s="8">
        <v>6</v>
      </c>
      <c r="AO40" s="8">
        <v>24091</v>
      </c>
      <c r="AP40" s="5"/>
      <c r="AQ40" s="5"/>
      <c r="AR40" s="5"/>
      <c r="AS40" s="5"/>
      <c r="AT40" s="4"/>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4"/>
      <c r="BV40" s="5"/>
      <c r="BW40" s="4"/>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4"/>
      <c r="DK40" s="4"/>
      <c r="DL40" s="5"/>
      <c r="DM40" s="5"/>
      <c r="DN40" s="4"/>
      <c r="DO40" s="5"/>
      <c r="DP40" s="5"/>
      <c r="DQ40" s="5"/>
      <c r="DR40" s="5"/>
      <c r="DS40" s="5"/>
      <c r="DT40" s="5"/>
      <c r="DU40" s="5"/>
      <c r="DV40" s="5"/>
      <c r="DW40" s="5"/>
      <c r="DX40" s="5"/>
      <c r="DY40" s="5"/>
      <c r="DZ40" s="5"/>
      <c r="EA40" s="5"/>
      <c r="EB40" s="5"/>
      <c r="EC40" s="5"/>
      <c r="ED40" s="5"/>
      <c r="EE40" s="5"/>
      <c r="EF40" s="5"/>
      <c r="EG40" s="4"/>
      <c r="EH40" s="4"/>
      <c r="EI40" s="4"/>
      <c r="EJ40" s="4"/>
      <c r="EK40" s="4"/>
      <c r="EL40" s="4"/>
      <c r="EM40" s="4"/>
      <c r="EN40" s="4"/>
      <c r="EO40" s="4"/>
      <c r="EP40" s="4"/>
      <c r="EQ40" s="4"/>
      <c r="ER40" s="4"/>
      <c r="ES40" s="4"/>
      <c r="ET40" s="4"/>
      <c r="EU40" s="4"/>
      <c r="EV40" s="4"/>
      <c r="EW40" s="4"/>
      <c r="EX40" s="4"/>
      <c r="EY40" s="5"/>
      <c r="EZ40" s="5"/>
      <c r="FA40" s="5"/>
      <c r="FB40" s="5"/>
      <c r="FC40" s="6"/>
      <c r="FD40" s="6"/>
      <c r="FE40" s="6"/>
      <c r="FF40" s="6"/>
      <c r="FG40" s="6"/>
      <c r="FH40" s="4"/>
      <c r="FI40" s="6"/>
      <c r="FJ40" s="6"/>
      <c r="FK40" s="6"/>
      <c r="FL40" s="6"/>
      <c r="FM40" s="6"/>
      <c r="FN40" s="6"/>
      <c r="FO40" s="4"/>
      <c r="FP40" s="6"/>
      <c r="FQ40" s="6"/>
      <c r="FR40" s="6"/>
      <c r="FS40" s="6"/>
      <c r="FT40" s="6"/>
      <c r="FU40" s="6"/>
      <c r="FV40" s="6"/>
      <c r="FW40" s="6"/>
      <c r="FX40" s="6"/>
      <c r="FY40" s="6"/>
      <c r="FZ40" s="6"/>
      <c r="GA40" s="6"/>
      <c r="GB40" s="4"/>
      <c r="GC40" s="6"/>
      <c r="GD40" s="6"/>
      <c r="GE40" s="6"/>
      <c r="GF40" s="6"/>
      <c r="GG40" s="6"/>
      <c r="GH40" s="6"/>
      <c r="GI40" s="6"/>
      <c r="GJ40" s="6"/>
      <c r="GK40" s="4"/>
      <c r="GL40" s="6"/>
      <c r="GM40" s="6"/>
      <c r="GN40" s="6"/>
      <c r="GO40" s="6"/>
      <c r="GP40" s="4"/>
      <c r="GQ40" s="4"/>
      <c r="GR40" s="4"/>
      <c r="GS40" s="4"/>
      <c r="GT40" s="4"/>
      <c r="GU40" s="4"/>
      <c r="GV40" s="5"/>
      <c r="GW40" s="5"/>
      <c r="GX40" s="4"/>
      <c r="GY40" s="4"/>
      <c r="GZ40" s="4"/>
      <c r="HA40" s="4"/>
      <c r="HB40" s="5"/>
      <c r="HC40" s="5"/>
      <c r="HD40" s="4"/>
      <c r="HE40" s="4"/>
      <c r="HF40" s="4"/>
      <c r="HG40" s="4"/>
      <c r="HH40" s="6"/>
      <c r="HI40" s="4"/>
      <c r="HJ40" s="5"/>
      <c r="HK40" s="4"/>
      <c r="HL40" s="7"/>
      <c r="HM40" s="4"/>
      <c r="HN40" s="4"/>
      <c r="HO40" s="7"/>
      <c r="HP40" s="4"/>
    </row>
    <row r="41" spans="1:224" x14ac:dyDescent="0.2">
      <c r="A41" s="3" t="s">
        <v>114</v>
      </c>
      <c r="B41" s="4" t="s">
        <v>115</v>
      </c>
      <c r="C41" s="8">
        <v>30639</v>
      </c>
      <c r="D41" s="8">
        <v>78887</v>
      </c>
      <c r="E41" s="8">
        <v>2168</v>
      </c>
      <c r="F41" s="8">
        <v>81055</v>
      </c>
      <c r="G41" s="8">
        <v>4798</v>
      </c>
      <c r="H41" s="8">
        <v>4600</v>
      </c>
      <c r="I41" s="8">
        <v>297</v>
      </c>
      <c r="J41" s="4" t="s">
        <v>152</v>
      </c>
      <c r="K41" s="8">
        <v>90750</v>
      </c>
      <c r="L41" s="8">
        <v>1278</v>
      </c>
      <c r="M41" s="8">
        <v>29101</v>
      </c>
      <c r="N41" s="8">
        <v>30379</v>
      </c>
      <c r="O41" s="8">
        <v>425</v>
      </c>
      <c r="P41" s="8">
        <v>1278</v>
      </c>
      <c r="Q41" s="8">
        <v>1703</v>
      </c>
      <c r="R41" s="8">
        <v>769</v>
      </c>
      <c r="S41" s="8">
        <v>107315</v>
      </c>
      <c r="T41" s="8">
        <v>108084</v>
      </c>
      <c r="U41" s="8">
        <v>2472</v>
      </c>
      <c r="V41" s="8">
        <v>137694</v>
      </c>
      <c r="W41" s="8">
        <v>140166</v>
      </c>
      <c r="X41" s="8">
        <v>2</v>
      </c>
      <c r="Y41" s="8">
        <v>0</v>
      </c>
      <c r="Z41" s="8">
        <v>38</v>
      </c>
      <c r="AA41" s="8">
        <v>40</v>
      </c>
      <c r="AB41" s="8">
        <v>230916</v>
      </c>
      <c r="AC41" s="8">
        <v>230956</v>
      </c>
      <c r="AD41" s="8">
        <v>55087</v>
      </c>
      <c r="AE41" s="8">
        <v>104306</v>
      </c>
      <c r="AF41" s="51">
        <v>0</v>
      </c>
      <c r="AG41" s="8">
        <v>159393</v>
      </c>
      <c r="AH41" s="8">
        <v>29869</v>
      </c>
      <c r="AI41" s="8">
        <v>17270</v>
      </c>
      <c r="AJ41" s="51">
        <v>0</v>
      </c>
      <c r="AK41" s="8">
        <v>47139</v>
      </c>
      <c r="AL41" s="8">
        <v>5794</v>
      </c>
      <c r="AM41" s="8">
        <v>12339</v>
      </c>
      <c r="AN41" s="51">
        <v>0</v>
      </c>
      <c r="AO41" s="8">
        <v>18133</v>
      </c>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4"/>
      <c r="BV41" s="5"/>
      <c r="BW41" s="4"/>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4"/>
      <c r="DK41" s="4"/>
      <c r="DL41" s="5"/>
      <c r="DM41" s="5"/>
      <c r="DN41" s="4"/>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4"/>
      <c r="EQ41" s="4"/>
      <c r="ER41" s="4"/>
      <c r="ES41" s="4"/>
      <c r="ET41" s="4"/>
      <c r="EU41" s="4"/>
      <c r="EV41" s="4"/>
      <c r="EW41" s="4"/>
      <c r="EX41" s="4"/>
      <c r="EY41" s="5"/>
      <c r="EZ41" s="5"/>
      <c r="FA41" s="5"/>
      <c r="FB41" s="5"/>
      <c r="FC41" s="6"/>
      <c r="FD41" s="6"/>
      <c r="FE41" s="6"/>
      <c r="FF41" s="6"/>
      <c r="FG41" s="6"/>
      <c r="FH41" s="4"/>
      <c r="FI41" s="6"/>
      <c r="FJ41" s="6"/>
      <c r="FK41" s="6"/>
      <c r="FL41" s="6"/>
      <c r="FM41" s="6"/>
      <c r="FN41" s="6"/>
      <c r="FO41" s="4"/>
      <c r="FP41" s="6"/>
      <c r="FQ41" s="6"/>
      <c r="FR41" s="6"/>
      <c r="FS41" s="6"/>
      <c r="FT41" s="6"/>
      <c r="FU41" s="6"/>
      <c r="FV41" s="6"/>
      <c r="FW41" s="6"/>
      <c r="FX41" s="6"/>
      <c r="FY41" s="6"/>
      <c r="FZ41" s="6"/>
      <c r="GA41" s="6"/>
      <c r="GB41" s="4"/>
      <c r="GC41" s="6"/>
      <c r="GD41" s="6"/>
      <c r="GE41" s="6"/>
      <c r="GF41" s="6"/>
      <c r="GG41" s="6"/>
      <c r="GH41" s="6"/>
      <c r="GI41" s="6"/>
      <c r="GJ41" s="6"/>
      <c r="GK41" s="4"/>
      <c r="GL41" s="6"/>
      <c r="GM41" s="6"/>
      <c r="GN41" s="6"/>
      <c r="GO41" s="6"/>
      <c r="GP41" s="4"/>
      <c r="GQ41" s="4"/>
      <c r="GR41" s="4"/>
      <c r="GS41" s="4"/>
      <c r="GT41" s="4"/>
      <c r="GU41" s="4"/>
      <c r="GV41" s="5"/>
      <c r="GW41" s="5"/>
      <c r="GX41" s="4"/>
      <c r="GY41" s="4"/>
      <c r="GZ41" s="4"/>
      <c r="HA41" s="4"/>
      <c r="HB41" s="5"/>
      <c r="HC41" s="5"/>
      <c r="HD41" s="4"/>
      <c r="HE41" s="4"/>
      <c r="HF41" s="4"/>
      <c r="HG41" s="4"/>
      <c r="HH41" s="6"/>
      <c r="HI41" s="4"/>
      <c r="HJ41" s="5"/>
      <c r="HK41" s="4"/>
      <c r="HL41" s="7"/>
      <c r="HM41" s="4"/>
      <c r="HN41" s="4"/>
      <c r="HO41" s="7"/>
      <c r="HP41" s="4"/>
    </row>
    <row r="42" spans="1:224" x14ac:dyDescent="0.2">
      <c r="A42" s="3" t="s">
        <v>116</v>
      </c>
      <c r="B42" s="4" t="s">
        <v>117</v>
      </c>
      <c r="C42" s="8">
        <v>15780</v>
      </c>
      <c r="D42" s="8">
        <v>46903</v>
      </c>
      <c r="E42" s="8">
        <v>1181</v>
      </c>
      <c r="F42" s="8">
        <v>48084</v>
      </c>
      <c r="G42" s="8">
        <v>4233</v>
      </c>
      <c r="H42" s="8">
        <v>4749</v>
      </c>
      <c r="I42" s="8">
        <v>203</v>
      </c>
      <c r="J42" s="4" t="s">
        <v>182</v>
      </c>
      <c r="K42" s="8">
        <v>57269</v>
      </c>
      <c r="L42" s="8">
        <v>0</v>
      </c>
      <c r="M42" s="8">
        <v>29101</v>
      </c>
      <c r="N42" s="8">
        <v>29101</v>
      </c>
      <c r="O42" s="8">
        <v>0</v>
      </c>
      <c r="P42" s="8">
        <v>1278</v>
      </c>
      <c r="Q42" s="8">
        <v>1278</v>
      </c>
      <c r="R42" s="8">
        <v>0</v>
      </c>
      <c r="S42" s="8">
        <v>107315</v>
      </c>
      <c r="T42" s="8">
        <v>107315</v>
      </c>
      <c r="U42" s="8">
        <v>0</v>
      </c>
      <c r="V42" s="8">
        <v>137694</v>
      </c>
      <c r="W42" s="8">
        <v>137694</v>
      </c>
      <c r="X42" s="8">
        <v>1</v>
      </c>
      <c r="Y42" s="8">
        <v>0</v>
      </c>
      <c r="Z42" s="8">
        <v>38</v>
      </c>
      <c r="AA42" s="8">
        <v>39</v>
      </c>
      <c r="AB42" s="8">
        <v>194963</v>
      </c>
      <c r="AC42" s="8">
        <v>195002</v>
      </c>
      <c r="AD42" s="8">
        <v>32896</v>
      </c>
      <c r="AE42" s="8">
        <v>104306</v>
      </c>
      <c r="AF42" s="51">
        <v>0</v>
      </c>
      <c r="AG42" s="8">
        <v>137202</v>
      </c>
      <c r="AH42" s="8">
        <v>19421</v>
      </c>
      <c r="AI42" s="8">
        <v>17270</v>
      </c>
      <c r="AJ42" s="51">
        <v>0</v>
      </c>
      <c r="AK42" s="8">
        <v>36691</v>
      </c>
      <c r="AL42" s="8">
        <v>4952</v>
      </c>
      <c r="AM42" s="8">
        <v>12339</v>
      </c>
      <c r="AN42" s="51">
        <v>0</v>
      </c>
      <c r="AO42" s="8">
        <v>17291</v>
      </c>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4"/>
      <c r="BV42" s="5"/>
      <c r="BW42" s="4"/>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4"/>
      <c r="DK42" s="4"/>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6"/>
      <c r="FD42" s="6"/>
      <c r="FE42" s="6"/>
      <c r="FF42" s="6"/>
      <c r="FG42" s="6"/>
      <c r="FH42" s="4"/>
      <c r="FI42" s="6"/>
      <c r="FJ42" s="6"/>
      <c r="FK42" s="6"/>
      <c r="FL42" s="6"/>
      <c r="FM42" s="6"/>
      <c r="FN42" s="6"/>
      <c r="FO42" s="4"/>
      <c r="FP42" s="6"/>
      <c r="FQ42" s="6"/>
      <c r="FR42" s="6"/>
      <c r="FS42" s="6"/>
      <c r="FT42" s="6"/>
      <c r="FU42" s="6"/>
      <c r="FV42" s="6"/>
      <c r="FW42" s="6"/>
      <c r="FX42" s="6"/>
      <c r="FY42" s="6"/>
      <c r="FZ42" s="6"/>
      <c r="GA42" s="6"/>
      <c r="GB42" s="4"/>
      <c r="GC42" s="6"/>
      <c r="GD42" s="6"/>
      <c r="GE42" s="6"/>
      <c r="GF42" s="6"/>
      <c r="GG42" s="6"/>
      <c r="GH42" s="6"/>
      <c r="GI42" s="6"/>
      <c r="GJ42" s="6"/>
      <c r="GK42" s="4"/>
      <c r="GL42" s="6"/>
      <c r="GM42" s="6"/>
      <c r="GN42" s="6"/>
      <c r="GO42" s="6"/>
      <c r="GP42" s="4"/>
      <c r="GQ42" s="4"/>
      <c r="GR42" s="4"/>
      <c r="GS42" s="4"/>
      <c r="GT42" s="4"/>
      <c r="GU42" s="4"/>
      <c r="GV42" s="5"/>
      <c r="GW42" s="5"/>
      <c r="GX42" s="4"/>
      <c r="GY42" s="4"/>
      <c r="GZ42" s="4"/>
      <c r="HA42" s="4"/>
      <c r="HB42" s="5"/>
      <c r="HC42" s="5"/>
      <c r="HD42" s="4"/>
      <c r="HE42" s="4"/>
      <c r="HF42" s="4"/>
      <c r="HG42" s="4"/>
      <c r="HH42" s="4"/>
      <c r="HI42" s="4"/>
      <c r="HJ42" s="4"/>
      <c r="HK42" s="4"/>
      <c r="HL42" s="7"/>
      <c r="HM42" s="4"/>
      <c r="HN42" s="4"/>
      <c r="HO42" s="7"/>
      <c r="HP42" s="4"/>
    </row>
    <row r="43" spans="1:224" x14ac:dyDescent="0.2">
      <c r="A43" s="3" t="s">
        <v>118</v>
      </c>
      <c r="B43" s="4" t="s">
        <v>119</v>
      </c>
      <c r="C43" s="8">
        <v>10611</v>
      </c>
      <c r="D43" s="8">
        <v>17624</v>
      </c>
      <c r="E43" s="8">
        <v>544</v>
      </c>
      <c r="F43" s="8">
        <v>18168</v>
      </c>
      <c r="G43" s="8">
        <v>1309</v>
      </c>
      <c r="H43" s="8">
        <v>3469</v>
      </c>
      <c r="I43" s="8">
        <v>66</v>
      </c>
      <c r="J43" s="4" t="s">
        <v>183</v>
      </c>
      <c r="K43" s="8">
        <v>23012</v>
      </c>
      <c r="L43" s="8">
        <v>0</v>
      </c>
      <c r="M43" s="8">
        <v>29101</v>
      </c>
      <c r="N43" s="8">
        <v>29101</v>
      </c>
      <c r="O43" s="8">
        <v>0</v>
      </c>
      <c r="P43" s="8">
        <v>1278</v>
      </c>
      <c r="Q43" s="8">
        <v>1278</v>
      </c>
      <c r="R43" s="8">
        <v>0</v>
      </c>
      <c r="S43" s="8">
        <v>107315</v>
      </c>
      <c r="T43" s="8">
        <v>107315</v>
      </c>
      <c r="U43" s="8">
        <v>0</v>
      </c>
      <c r="V43" s="8">
        <v>137694</v>
      </c>
      <c r="W43" s="8">
        <v>137694</v>
      </c>
      <c r="X43" s="8">
        <v>4</v>
      </c>
      <c r="Y43" s="8">
        <v>0</v>
      </c>
      <c r="Z43" s="8">
        <v>38</v>
      </c>
      <c r="AA43" s="8">
        <v>42</v>
      </c>
      <c r="AB43" s="8">
        <v>160706</v>
      </c>
      <c r="AC43" s="8">
        <v>160748</v>
      </c>
      <c r="AD43" s="8">
        <v>15618</v>
      </c>
      <c r="AE43" s="8">
        <v>104306</v>
      </c>
      <c r="AF43" s="8">
        <v>2</v>
      </c>
      <c r="AG43" s="8">
        <v>119926</v>
      </c>
      <c r="AH43" s="8">
        <v>6702</v>
      </c>
      <c r="AI43" s="8">
        <v>17270</v>
      </c>
      <c r="AJ43" s="8">
        <v>2</v>
      </c>
      <c r="AK43" s="8">
        <v>23974</v>
      </c>
      <c r="AL43" s="8">
        <v>692</v>
      </c>
      <c r="AM43" s="8">
        <v>12339</v>
      </c>
      <c r="AN43" s="8">
        <v>0</v>
      </c>
      <c r="AO43" s="8">
        <v>13031</v>
      </c>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4"/>
      <c r="BV43" s="5"/>
      <c r="BW43" s="4"/>
      <c r="BX43" s="5"/>
      <c r="BY43" s="5"/>
      <c r="BZ43" s="5"/>
      <c r="CA43" s="5"/>
      <c r="CB43" s="5"/>
      <c r="CC43" s="5"/>
      <c r="CD43" s="5"/>
      <c r="CE43" s="5"/>
      <c r="CF43" s="5"/>
      <c r="CG43" s="5"/>
      <c r="CH43" s="5"/>
      <c r="CI43" s="5"/>
      <c r="CJ43" s="5"/>
      <c r="CK43" s="5"/>
      <c r="CL43" s="5"/>
      <c r="CM43" s="5"/>
      <c r="CN43" s="5"/>
      <c r="CO43" s="5"/>
      <c r="CP43" s="5"/>
      <c r="CQ43" s="5"/>
      <c r="CR43" s="5"/>
      <c r="CS43" s="5"/>
      <c r="CT43" s="5"/>
      <c r="CU43" s="4"/>
      <c r="CV43" s="4"/>
      <c r="CW43" s="4"/>
      <c r="CX43" s="5"/>
      <c r="CY43" s="5"/>
      <c r="CZ43" s="5"/>
      <c r="DA43" s="5"/>
      <c r="DB43" s="5"/>
      <c r="DC43" s="5"/>
      <c r="DD43" s="4"/>
      <c r="DE43" s="4"/>
      <c r="DF43" s="4"/>
      <c r="DG43" s="5"/>
      <c r="DH43" s="5"/>
      <c r="DI43" s="5"/>
      <c r="DJ43" s="4"/>
      <c r="DK43" s="4"/>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4"/>
      <c r="ER43" s="4"/>
      <c r="ES43" s="4"/>
      <c r="ET43" s="4"/>
      <c r="EU43" s="4"/>
      <c r="EV43" s="4"/>
      <c r="EW43" s="4"/>
      <c r="EX43" s="4"/>
      <c r="EY43" s="5"/>
      <c r="EZ43" s="5"/>
      <c r="FA43" s="5"/>
      <c r="FB43" s="5"/>
      <c r="FC43" s="6"/>
      <c r="FD43" s="6"/>
      <c r="FE43" s="6"/>
      <c r="FF43" s="6"/>
      <c r="FG43" s="6"/>
      <c r="FH43" s="4"/>
      <c r="FI43" s="6"/>
      <c r="FJ43" s="6"/>
      <c r="FK43" s="6"/>
      <c r="FL43" s="6"/>
      <c r="FM43" s="6"/>
      <c r="FN43" s="6"/>
      <c r="FO43" s="4"/>
      <c r="FP43" s="6"/>
      <c r="FQ43" s="6"/>
      <c r="FR43" s="6"/>
      <c r="FS43" s="6"/>
      <c r="FT43" s="6"/>
      <c r="FU43" s="6"/>
      <c r="FV43" s="6"/>
      <c r="FW43" s="6"/>
      <c r="FX43" s="6"/>
      <c r="FY43" s="6"/>
      <c r="FZ43" s="6"/>
      <c r="GA43" s="6"/>
      <c r="GB43" s="4"/>
      <c r="GC43" s="6"/>
      <c r="GD43" s="6"/>
      <c r="GE43" s="6"/>
      <c r="GF43" s="6"/>
      <c r="GG43" s="6"/>
      <c r="GH43" s="6"/>
      <c r="GI43" s="6"/>
      <c r="GJ43" s="6"/>
      <c r="GK43" s="4"/>
      <c r="GL43" s="6"/>
      <c r="GM43" s="6"/>
      <c r="GN43" s="6"/>
      <c r="GO43" s="6"/>
      <c r="GP43" s="4"/>
      <c r="GQ43" s="4"/>
      <c r="GR43" s="4"/>
      <c r="GS43" s="4"/>
      <c r="GT43" s="4"/>
      <c r="GU43" s="4"/>
      <c r="GV43" s="5"/>
      <c r="GW43" s="5"/>
      <c r="GX43" s="4"/>
      <c r="GY43" s="4"/>
      <c r="GZ43" s="4"/>
      <c r="HA43" s="4"/>
      <c r="HB43" s="5"/>
      <c r="HC43" s="5"/>
      <c r="HD43" s="4"/>
      <c r="HE43" s="4"/>
      <c r="HF43" s="4"/>
      <c r="HG43" s="4"/>
      <c r="HH43" s="4"/>
      <c r="HI43" s="4"/>
      <c r="HJ43" s="4"/>
      <c r="HK43" s="4"/>
      <c r="HL43" s="7"/>
      <c r="HM43" s="4"/>
      <c r="HN43" s="4"/>
      <c r="HO43" s="7"/>
      <c r="HP43" s="4"/>
    </row>
    <row r="44" spans="1:224" x14ac:dyDescent="0.2">
      <c r="A44" s="3" t="s">
        <v>120</v>
      </c>
      <c r="B44" s="4" t="s">
        <v>121</v>
      </c>
      <c r="C44" s="8">
        <v>2544</v>
      </c>
      <c r="D44" s="8">
        <v>17422</v>
      </c>
      <c r="E44" s="8">
        <v>344</v>
      </c>
      <c r="F44" s="8">
        <v>17766</v>
      </c>
      <c r="G44" s="8">
        <v>484</v>
      </c>
      <c r="H44" s="8">
        <v>1899</v>
      </c>
      <c r="I44" s="8">
        <v>15</v>
      </c>
      <c r="J44" s="4" t="s">
        <v>184</v>
      </c>
      <c r="K44" s="8">
        <v>20164</v>
      </c>
      <c r="L44" s="8">
        <v>0</v>
      </c>
      <c r="M44" s="8">
        <v>29101</v>
      </c>
      <c r="N44" s="8">
        <v>29101</v>
      </c>
      <c r="O44" s="8">
        <v>0</v>
      </c>
      <c r="P44" s="8">
        <v>1278</v>
      </c>
      <c r="Q44" s="8">
        <v>1278</v>
      </c>
      <c r="R44" s="8">
        <v>0</v>
      </c>
      <c r="S44" s="8">
        <v>107315</v>
      </c>
      <c r="T44" s="8">
        <v>107315</v>
      </c>
      <c r="U44" s="8">
        <v>0</v>
      </c>
      <c r="V44" s="8">
        <v>137694</v>
      </c>
      <c r="W44" s="8">
        <v>137694</v>
      </c>
      <c r="X44" s="8">
        <v>0</v>
      </c>
      <c r="Y44" s="8">
        <v>0</v>
      </c>
      <c r="Z44" s="8">
        <v>38</v>
      </c>
      <c r="AA44" s="8">
        <v>38</v>
      </c>
      <c r="AB44" s="8">
        <v>157858</v>
      </c>
      <c r="AC44" s="8">
        <v>157896</v>
      </c>
      <c r="AD44" s="8">
        <v>13796</v>
      </c>
      <c r="AE44" s="8">
        <v>104306</v>
      </c>
      <c r="AF44" s="8">
        <v>0</v>
      </c>
      <c r="AG44" s="8">
        <v>118102</v>
      </c>
      <c r="AH44" s="8">
        <v>5886</v>
      </c>
      <c r="AI44" s="8">
        <v>17270</v>
      </c>
      <c r="AJ44" s="8">
        <v>0</v>
      </c>
      <c r="AK44" s="8">
        <v>23156</v>
      </c>
      <c r="AL44" s="8">
        <v>482</v>
      </c>
      <c r="AM44" s="8">
        <v>12339</v>
      </c>
      <c r="AN44" s="8">
        <v>0</v>
      </c>
      <c r="AO44" s="8">
        <v>12821</v>
      </c>
      <c r="AP44" s="5"/>
      <c r="AQ44" s="5"/>
      <c r="AR44" s="5"/>
      <c r="AS44" s="5"/>
      <c r="AT44" s="4"/>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4"/>
      <c r="BV44" s="5"/>
      <c r="BW44" s="4"/>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4"/>
      <c r="DK44" s="4"/>
      <c r="DL44" s="5"/>
      <c r="DM44" s="5"/>
      <c r="DN44" s="4"/>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6"/>
      <c r="FD44" s="6"/>
      <c r="FE44" s="6"/>
      <c r="FF44" s="6"/>
      <c r="FG44" s="6"/>
      <c r="FH44" s="4"/>
      <c r="FI44" s="6"/>
      <c r="FJ44" s="6"/>
      <c r="FK44" s="6"/>
      <c r="FL44" s="6"/>
      <c r="FM44" s="6"/>
      <c r="FN44" s="6"/>
      <c r="FO44" s="4"/>
      <c r="FP44" s="6"/>
      <c r="FQ44" s="6"/>
      <c r="FR44" s="6"/>
      <c r="FS44" s="6"/>
      <c r="FT44" s="6"/>
      <c r="FU44" s="6"/>
      <c r="FV44" s="6"/>
      <c r="FW44" s="6"/>
      <c r="FX44" s="6"/>
      <c r="FY44" s="6"/>
      <c r="FZ44" s="6"/>
      <c r="GA44" s="6"/>
      <c r="GB44" s="4"/>
      <c r="GC44" s="6"/>
      <c r="GD44" s="6"/>
      <c r="GE44" s="6"/>
      <c r="GF44" s="6"/>
      <c r="GG44" s="6"/>
      <c r="GH44" s="6"/>
      <c r="GI44" s="6"/>
      <c r="GJ44" s="6"/>
      <c r="GK44" s="4"/>
      <c r="GL44" s="6"/>
      <c r="GM44" s="6"/>
      <c r="GN44" s="6"/>
      <c r="GO44" s="6"/>
      <c r="GP44" s="4"/>
      <c r="GQ44" s="4"/>
      <c r="GR44" s="4"/>
      <c r="GS44" s="4"/>
      <c r="GT44" s="4"/>
      <c r="GU44" s="4"/>
      <c r="GV44" s="5"/>
      <c r="GW44" s="5"/>
      <c r="GX44" s="4"/>
      <c r="GY44" s="4"/>
      <c r="GZ44" s="4"/>
      <c r="HA44" s="4"/>
      <c r="HB44" s="5"/>
      <c r="HC44" s="5"/>
      <c r="HD44" s="4"/>
      <c r="HE44" s="4"/>
      <c r="HF44" s="4"/>
      <c r="HG44" s="4"/>
      <c r="HH44" s="4"/>
      <c r="HI44" s="4"/>
      <c r="HJ44" s="5"/>
      <c r="HK44" s="4"/>
      <c r="HL44" s="7"/>
      <c r="HM44" s="4"/>
      <c r="HN44" s="4"/>
      <c r="HO44" s="7"/>
      <c r="HP44" s="4"/>
    </row>
    <row r="45" spans="1:224" x14ac:dyDescent="0.2">
      <c r="A45" s="3" t="s">
        <v>122</v>
      </c>
      <c r="B45" s="4" t="s">
        <v>121</v>
      </c>
      <c r="C45" s="8">
        <v>80128</v>
      </c>
      <c r="D45" s="8">
        <v>126091</v>
      </c>
      <c r="E45" s="8">
        <v>7407</v>
      </c>
      <c r="F45" s="8">
        <v>133498</v>
      </c>
      <c r="G45" s="8">
        <v>5359</v>
      </c>
      <c r="H45" s="8">
        <v>13690</v>
      </c>
      <c r="I45" s="8">
        <v>327</v>
      </c>
      <c r="J45" s="4" t="s">
        <v>185</v>
      </c>
      <c r="K45" s="8">
        <v>152874</v>
      </c>
      <c r="L45" s="8">
        <v>106</v>
      </c>
      <c r="M45" s="8">
        <v>29101</v>
      </c>
      <c r="N45" s="8">
        <v>29207</v>
      </c>
      <c r="O45" s="8">
        <v>0</v>
      </c>
      <c r="P45" s="8">
        <v>1278</v>
      </c>
      <c r="Q45" s="8">
        <v>1278</v>
      </c>
      <c r="R45" s="8">
        <v>345</v>
      </c>
      <c r="S45" s="8">
        <v>107315</v>
      </c>
      <c r="T45" s="8">
        <v>107660</v>
      </c>
      <c r="U45" s="8">
        <v>451</v>
      </c>
      <c r="V45" s="8">
        <v>137694</v>
      </c>
      <c r="W45" s="8">
        <v>138145</v>
      </c>
      <c r="X45" s="8">
        <v>11</v>
      </c>
      <c r="Y45" s="8">
        <v>0</v>
      </c>
      <c r="Z45" s="8">
        <v>38</v>
      </c>
      <c r="AA45" s="8">
        <v>49</v>
      </c>
      <c r="AB45" s="8">
        <v>291019</v>
      </c>
      <c r="AC45" s="8">
        <v>291068</v>
      </c>
      <c r="AD45" s="8">
        <v>94718</v>
      </c>
      <c r="AE45" s="8">
        <v>104306</v>
      </c>
      <c r="AF45" s="51">
        <v>0</v>
      </c>
      <c r="AG45" s="8">
        <v>199024</v>
      </c>
      <c r="AH45" s="8">
        <v>49745</v>
      </c>
      <c r="AI45" s="8">
        <v>17270</v>
      </c>
      <c r="AJ45" s="51">
        <v>0</v>
      </c>
      <c r="AK45" s="8">
        <v>67015</v>
      </c>
      <c r="AL45" s="8">
        <v>8411</v>
      </c>
      <c r="AM45" s="8">
        <v>12339</v>
      </c>
      <c r="AN45" s="51">
        <v>0</v>
      </c>
      <c r="AO45" s="8">
        <v>20750</v>
      </c>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4"/>
      <c r="BV45" s="5"/>
      <c r="BW45" s="4"/>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4"/>
      <c r="DK45" s="4"/>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4"/>
      <c r="ER45" s="4"/>
      <c r="ES45" s="4"/>
      <c r="ET45" s="4"/>
      <c r="EU45" s="4"/>
      <c r="EV45" s="4"/>
      <c r="EW45" s="4"/>
      <c r="EX45" s="4"/>
      <c r="EY45" s="5"/>
      <c r="EZ45" s="5"/>
      <c r="FA45" s="5"/>
      <c r="FB45" s="5"/>
      <c r="FC45" s="6"/>
      <c r="FD45" s="6"/>
      <c r="FE45" s="6"/>
      <c r="FF45" s="6"/>
      <c r="FG45" s="6"/>
      <c r="FH45" s="4"/>
      <c r="FI45" s="6"/>
      <c r="FJ45" s="6"/>
      <c r="FK45" s="6"/>
      <c r="FL45" s="6"/>
      <c r="FM45" s="6"/>
      <c r="FN45" s="6"/>
      <c r="FO45" s="4"/>
      <c r="FP45" s="6"/>
      <c r="FQ45" s="6"/>
      <c r="FR45" s="6"/>
      <c r="FS45" s="6"/>
      <c r="FT45" s="6"/>
      <c r="FU45" s="6"/>
      <c r="FV45" s="6"/>
      <c r="FW45" s="6"/>
      <c r="FX45" s="6"/>
      <c r="FY45" s="6"/>
      <c r="FZ45" s="6"/>
      <c r="GA45" s="6"/>
      <c r="GB45" s="4"/>
      <c r="GC45" s="6"/>
      <c r="GD45" s="6"/>
      <c r="GE45" s="6"/>
      <c r="GF45" s="6"/>
      <c r="GG45" s="6"/>
      <c r="GH45" s="6"/>
      <c r="GI45" s="6"/>
      <c r="GJ45" s="6"/>
      <c r="GK45" s="4"/>
      <c r="GL45" s="6"/>
      <c r="GM45" s="6"/>
      <c r="GN45" s="6"/>
      <c r="GO45" s="6"/>
      <c r="GP45" s="4"/>
      <c r="GQ45" s="4"/>
      <c r="GR45" s="4"/>
      <c r="GS45" s="4"/>
      <c r="GT45" s="4"/>
      <c r="GU45" s="4"/>
      <c r="GV45" s="5"/>
      <c r="GW45" s="5"/>
      <c r="GX45" s="4"/>
      <c r="GY45" s="4"/>
      <c r="GZ45" s="4"/>
      <c r="HA45" s="4"/>
      <c r="HB45" s="5"/>
      <c r="HC45" s="5"/>
      <c r="HD45" s="4"/>
      <c r="HE45" s="4"/>
      <c r="HF45" s="4"/>
      <c r="HG45" s="4"/>
      <c r="HH45" s="6"/>
      <c r="HI45" s="4"/>
      <c r="HJ45" s="5"/>
      <c r="HK45" s="4"/>
      <c r="HL45" s="7"/>
      <c r="HM45" s="4"/>
      <c r="HN45" s="4"/>
      <c r="HO45" s="7"/>
      <c r="HP45" s="4"/>
    </row>
    <row r="46" spans="1:224" x14ac:dyDescent="0.2">
      <c r="A46" s="3" t="s">
        <v>123</v>
      </c>
      <c r="B46" s="4" t="s">
        <v>124</v>
      </c>
      <c r="C46" s="8">
        <v>6135</v>
      </c>
      <c r="D46" s="8">
        <v>22452</v>
      </c>
      <c r="E46" s="8">
        <v>398</v>
      </c>
      <c r="F46" s="8">
        <v>22850</v>
      </c>
      <c r="G46" s="8">
        <v>652</v>
      </c>
      <c r="H46" s="8">
        <v>4266</v>
      </c>
      <c r="I46" s="8">
        <v>12</v>
      </c>
      <c r="J46" s="4" t="s">
        <v>186</v>
      </c>
      <c r="K46" s="8">
        <v>27780</v>
      </c>
      <c r="L46" s="8">
        <v>0</v>
      </c>
      <c r="M46" s="8">
        <v>29101</v>
      </c>
      <c r="N46" s="8">
        <v>29101</v>
      </c>
      <c r="O46" s="8">
        <v>0</v>
      </c>
      <c r="P46" s="8">
        <v>1278</v>
      </c>
      <c r="Q46" s="8">
        <v>1278</v>
      </c>
      <c r="R46" s="8">
        <v>0</v>
      </c>
      <c r="S46" s="8">
        <v>107315</v>
      </c>
      <c r="T46" s="8">
        <v>107315</v>
      </c>
      <c r="U46" s="8">
        <v>0</v>
      </c>
      <c r="V46" s="8">
        <v>137694</v>
      </c>
      <c r="W46" s="8">
        <v>137694</v>
      </c>
      <c r="X46" s="8">
        <v>5</v>
      </c>
      <c r="Y46" s="8">
        <v>0</v>
      </c>
      <c r="Z46" s="8">
        <v>38</v>
      </c>
      <c r="AA46" s="8">
        <v>43</v>
      </c>
      <c r="AB46" s="8">
        <v>165474</v>
      </c>
      <c r="AC46" s="8">
        <v>165517</v>
      </c>
      <c r="AD46" s="8">
        <v>13977</v>
      </c>
      <c r="AE46" s="8">
        <v>104306</v>
      </c>
      <c r="AF46" s="51">
        <v>0</v>
      </c>
      <c r="AG46" s="8">
        <v>118283</v>
      </c>
      <c r="AH46" s="8">
        <v>12283</v>
      </c>
      <c r="AI46" s="8">
        <v>17270</v>
      </c>
      <c r="AJ46" s="51">
        <v>0</v>
      </c>
      <c r="AK46" s="8">
        <v>29553</v>
      </c>
      <c r="AL46" s="8">
        <v>1586</v>
      </c>
      <c r="AM46" s="8">
        <v>12339</v>
      </c>
      <c r="AN46" s="51">
        <v>0</v>
      </c>
      <c r="AO46" s="8">
        <v>13925</v>
      </c>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4"/>
      <c r="BV46" s="5"/>
      <c r="BW46" s="4"/>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4"/>
      <c r="ER46" s="4"/>
      <c r="ES46" s="4"/>
      <c r="ET46" s="4"/>
      <c r="EU46" s="4"/>
      <c r="EV46" s="4"/>
      <c r="EW46" s="4"/>
      <c r="EX46" s="4"/>
      <c r="EY46" s="5"/>
      <c r="EZ46" s="5"/>
      <c r="FA46" s="5"/>
      <c r="FB46" s="5"/>
      <c r="FC46" s="6"/>
      <c r="FD46" s="6"/>
      <c r="FE46" s="6"/>
      <c r="FF46" s="6"/>
      <c r="FG46" s="6"/>
      <c r="FH46" s="4"/>
      <c r="FI46" s="6"/>
      <c r="FJ46" s="6"/>
      <c r="FK46" s="6"/>
      <c r="FL46" s="6"/>
      <c r="FM46" s="6"/>
      <c r="FN46" s="6"/>
      <c r="FO46" s="4"/>
      <c r="FP46" s="6"/>
      <c r="FQ46" s="6"/>
      <c r="FR46" s="6"/>
      <c r="FS46" s="6"/>
      <c r="FT46" s="6"/>
      <c r="FU46" s="6"/>
      <c r="FV46" s="6"/>
      <c r="FW46" s="6"/>
      <c r="FX46" s="6"/>
      <c r="FY46" s="6"/>
      <c r="FZ46" s="6"/>
      <c r="GA46" s="6"/>
      <c r="GB46" s="4"/>
      <c r="GC46" s="6"/>
      <c r="GD46" s="6"/>
      <c r="GE46" s="6"/>
      <c r="GF46" s="6"/>
      <c r="GG46" s="6"/>
      <c r="GH46" s="6"/>
      <c r="GI46" s="6"/>
      <c r="GJ46" s="6"/>
      <c r="GK46" s="4"/>
      <c r="GL46" s="6"/>
      <c r="GM46" s="6"/>
      <c r="GN46" s="6"/>
      <c r="GO46" s="6"/>
      <c r="GP46" s="4"/>
      <c r="GQ46" s="4"/>
      <c r="GR46" s="4"/>
      <c r="GS46" s="4"/>
      <c r="GT46" s="4"/>
      <c r="GU46" s="4"/>
      <c r="GV46" s="5"/>
      <c r="GW46" s="5"/>
      <c r="GX46" s="4"/>
      <c r="GY46" s="4"/>
      <c r="GZ46" s="4"/>
      <c r="HA46" s="4"/>
      <c r="HB46" s="5"/>
      <c r="HC46" s="5"/>
      <c r="HD46" s="4"/>
      <c r="HE46" s="4"/>
      <c r="HF46" s="4"/>
      <c r="HG46" s="4"/>
      <c r="HH46" s="6"/>
      <c r="HI46" s="4"/>
      <c r="HJ46" s="5"/>
      <c r="HK46" s="4"/>
      <c r="HL46" s="7"/>
      <c r="HM46" s="4"/>
      <c r="HN46" s="4"/>
      <c r="HO46" s="7"/>
      <c r="HP46" s="4"/>
    </row>
    <row r="47" spans="1:224" x14ac:dyDescent="0.2">
      <c r="A47" s="3" t="s">
        <v>125</v>
      </c>
      <c r="B47" s="4" t="s">
        <v>126</v>
      </c>
      <c r="C47" s="8">
        <v>29191</v>
      </c>
      <c r="D47" s="8">
        <v>59669</v>
      </c>
      <c r="E47" s="8">
        <v>740</v>
      </c>
      <c r="F47" s="8">
        <v>60409</v>
      </c>
      <c r="G47" s="8">
        <v>1999</v>
      </c>
      <c r="H47" s="8">
        <v>5128</v>
      </c>
      <c r="I47" s="8">
        <v>295</v>
      </c>
      <c r="J47" s="4" t="s">
        <v>187</v>
      </c>
      <c r="K47" s="8">
        <v>67831</v>
      </c>
      <c r="L47" s="8">
        <v>0</v>
      </c>
      <c r="M47" s="8">
        <v>29101</v>
      </c>
      <c r="N47" s="8">
        <v>29101</v>
      </c>
      <c r="O47" s="8">
        <v>0</v>
      </c>
      <c r="P47" s="8">
        <v>1278</v>
      </c>
      <c r="Q47" s="8">
        <v>1278</v>
      </c>
      <c r="R47" s="8">
        <v>0</v>
      </c>
      <c r="S47" s="8">
        <v>107315</v>
      </c>
      <c r="T47" s="8">
        <v>107315</v>
      </c>
      <c r="U47" s="8">
        <v>0</v>
      </c>
      <c r="V47" s="8">
        <v>137694</v>
      </c>
      <c r="W47" s="8">
        <v>137694</v>
      </c>
      <c r="X47" s="8">
        <v>3</v>
      </c>
      <c r="Y47" s="8">
        <v>0</v>
      </c>
      <c r="Z47" s="8">
        <v>38</v>
      </c>
      <c r="AA47" s="8">
        <v>41</v>
      </c>
      <c r="AB47" s="8">
        <v>205525</v>
      </c>
      <c r="AC47" s="8">
        <v>205566</v>
      </c>
      <c r="AD47" s="8">
        <v>45765</v>
      </c>
      <c r="AE47" s="8">
        <v>104306</v>
      </c>
      <c r="AF47" s="8">
        <v>0</v>
      </c>
      <c r="AG47" s="8">
        <v>150071</v>
      </c>
      <c r="AH47" s="8">
        <v>19932</v>
      </c>
      <c r="AI47" s="8">
        <v>17270</v>
      </c>
      <c r="AJ47" s="8">
        <v>0</v>
      </c>
      <c r="AK47" s="8">
        <v>37202</v>
      </c>
      <c r="AL47" s="8">
        <v>2134</v>
      </c>
      <c r="AM47" s="8">
        <v>12339</v>
      </c>
      <c r="AN47" s="8">
        <v>0</v>
      </c>
      <c r="AO47" s="8">
        <v>14473</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4"/>
      <c r="BV47" s="5"/>
      <c r="BW47" s="4"/>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4"/>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6"/>
      <c r="FD47" s="6"/>
      <c r="FE47" s="6"/>
      <c r="FF47" s="6"/>
      <c r="FG47" s="6"/>
      <c r="FH47" s="4"/>
      <c r="FI47" s="6"/>
      <c r="FJ47" s="6"/>
      <c r="FK47" s="6"/>
      <c r="FL47" s="6"/>
      <c r="FM47" s="6"/>
      <c r="FN47" s="6"/>
      <c r="FO47" s="4"/>
      <c r="FP47" s="6"/>
      <c r="FQ47" s="6"/>
      <c r="FR47" s="6"/>
      <c r="FS47" s="6"/>
      <c r="FT47" s="6"/>
      <c r="FU47" s="6"/>
      <c r="FV47" s="6"/>
      <c r="FW47" s="6"/>
      <c r="FX47" s="6"/>
      <c r="FY47" s="6"/>
      <c r="FZ47" s="6"/>
      <c r="GA47" s="6"/>
      <c r="GB47" s="4"/>
      <c r="GC47" s="6"/>
      <c r="GD47" s="6"/>
      <c r="GE47" s="6"/>
      <c r="GF47" s="6"/>
      <c r="GG47" s="6"/>
      <c r="GH47" s="6"/>
      <c r="GI47" s="6"/>
      <c r="GJ47" s="6"/>
      <c r="GK47" s="4"/>
      <c r="GL47" s="6"/>
      <c r="GM47" s="6"/>
      <c r="GN47" s="6"/>
      <c r="GO47" s="6"/>
      <c r="GP47" s="4"/>
      <c r="GQ47" s="4"/>
      <c r="GR47" s="4"/>
      <c r="GS47" s="4"/>
      <c r="GT47" s="4"/>
      <c r="GU47" s="4"/>
      <c r="GV47" s="5"/>
      <c r="GW47" s="5"/>
      <c r="GX47" s="4"/>
      <c r="GY47" s="4"/>
      <c r="GZ47" s="4"/>
      <c r="HA47" s="4"/>
      <c r="HB47" s="5"/>
      <c r="HC47" s="5"/>
      <c r="HD47" s="4"/>
      <c r="HE47" s="4"/>
      <c r="HF47" s="4"/>
      <c r="HG47" s="4"/>
      <c r="HH47" s="6"/>
      <c r="HI47" s="4"/>
      <c r="HJ47" s="4"/>
      <c r="HK47" s="4"/>
      <c r="HL47" s="7"/>
      <c r="HM47" s="4"/>
      <c r="HN47" s="4"/>
      <c r="HO47" s="7"/>
      <c r="HP47" s="4"/>
    </row>
    <row r="48" spans="1:224" x14ac:dyDescent="0.2">
      <c r="A48" s="3" t="s">
        <v>127</v>
      </c>
      <c r="B48" s="4" t="s">
        <v>128</v>
      </c>
      <c r="C48" s="8">
        <v>22787</v>
      </c>
      <c r="D48" s="8">
        <v>94045</v>
      </c>
      <c r="E48" s="8">
        <v>2152</v>
      </c>
      <c r="F48" s="8">
        <v>96197</v>
      </c>
      <c r="G48" s="8">
        <v>7105</v>
      </c>
      <c r="H48" s="8">
        <v>7402</v>
      </c>
      <c r="I48" s="8">
        <v>326</v>
      </c>
      <c r="J48" s="4" t="s">
        <v>188</v>
      </c>
      <c r="K48" s="8">
        <v>111030</v>
      </c>
      <c r="L48" s="8">
        <v>336</v>
      </c>
      <c r="M48" s="8">
        <v>29101</v>
      </c>
      <c r="N48" s="8">
        <v>29437</v>
      </c>
      <c r="O48" s="8">
        <v>318</v>
      </c>
      <c r="P48" s="8">
        <v>1278</v>
      </c>
      <c r="Q48" s="8">
        <v>1596</v>
      </c>
      <c r="R48" s="8">
        <v>238</v>
      </c>
      <c r="S48" s="8">
        <v>107315</v>
      </c>
      <c r="T48" s="8">
        <v>107553</v>
      </c>
      <c r="U48" s="8">
        <v>892</v>
      </c>
      <c r="V48" s="8">
        <v>137694</v>
      </c>
      <c r="W48" s="8">
        <v>138586</v>
      </c>
      <c r="X48" s="8">
        <v>2</v>
      </c>
      <c r="Y48" s="8">
        <v>0</v>
      </c>
      <c r="Z48" s="8">
        <v>38</v>
      </c>
      <c r="AA48" s="8">
        <v>40</v>
      </c>
      <c r="AB48" s="8">
        <v>249616</v>
      </c>
      <c r="AC48" s="8">
        <v>249656</v>
      </c>
      <c r="AD48" s="8">
        <v>76104</v>
      </c>
      <c r="AE48" s="8">
        <v>104306</v>
      </c>
      <c r="AF48" s="8">
        <v>684</v>
      </c>
      <c r="AG48" s="8">
        <v>181094</v>
      </c>
      <c r="AH48" s="8">
        <v>29924</v>
      </c>
      <c r="AI48" s="8">
        <v>17270</v>
      </c>
      <c r="AJ48" s="8">
        <v>208</v>
      </c>
      <c r="AK48" s="8">
        <v>47402</v>
      </c>
      <c r="AL48" s="8">
        <v>5002</v>
      </c>
      <c r="AM48" s="8">
        <v>12339</v>
      </c>
      <c r="AN48" s="8">
        <v>0</v>
      </c>
      <c r="AO48" s="8">
        <v>17341</v>
      </c>
      <c r="AP48" s="5"/>
      <c r="AQ48" s="5"/>
      <c r="AR48" s="5"/>
      <c r="AS48" s="5"/>
      <c r="AT48" s="4"/>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4"/>
      <c r="BV48" s="5"/>
      <c r="BW48" s="4"/>
      <c r="BX48" s="5"/>
      <c r="BY48" s="5"/>
      <c r="BZ48" s="5"/>
      <c r="CA48" s="5"/>
      <c r="CB48" s="5"/>
      <c r="CC48" s="5"/>
      <c r="CD48" s="4"/>
      <c r="CE48" s="4"/>
      <c r="CF48" s="5"/>
      <c r="CG48" s="5"/>
      <c r="CH48" s="5"/>
      <c r="CI48" s="5"/>
      <c r="CJ48" s="5"/>
      <c r="CK48" s="5"/>
      <c r="CL48" s="5"/>
      <c r="CM48" s="4"/>
      <c r="CN48" s="4"/>
      <c r="CO48" s="5"/>
      <c r="CP48" s="5"/>
      <c r="CQ48" s="5"/>
      <c r="CR48" s="5"/>
      <c r="CS48" s="5"/>
      <c r="CT48" s="5"/>
      <c r="CU48" s="5"/>
      <c r="CV48" s="5"/>
      <c r="CW48" s="5"/>
      <c r="CX48" s="5"/>
      <c r="CY48" s="5"/>
      <c r="CZ48" s="5"/>
      <c r="DA48" s="5"/>
      <c r="DB48" s="5"/>
      <c r="DC48" s="5"/>
      <c r="DD48" s="5"/>
      <c r="DE48" s="5"/>
      <c r="DF48" s="5"/>
      <c r="DG48" s="5"/>
      <c r="DH48" s="5"/>
      <c r="DI48" s="5"/>
      <c r="DJ48" s="4"/>
      <c r="DK48" s="4"/>
      <c r="DL48" s="5"/>
      <c r="DM48" s="5"/>
      <c r="DN48" s="4"/>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4"/>
      <c r="ER48" s="4"/>
      <c r="ES48" s="4"/>
      <c r="ET48" s="4"/>
      <c r="EU48" s="4"/>
      <c r="EV48" s="4"/>
      <c r="EW48" s="4"/>
      <c r="EX48" s="4"/>
      <c r="EY48" s="5"/>
      <c r="EZ48" s="5"/>
      <c r="FA48" s="5"/>
      <c r="FB48" s="5"/>
      <c r="FC48" s="6"/>
      <c r="FD48" s="6"/>
      <c r="FE48" s="6"/>
      <c r="FF48" s="6"/>
      <c r="FG48" s="6"/>
      <c r="FH48" s="4"/>
      <c r="FI48" s="6"/>
      <c r="FJ48" s="6"/>
      <c r="FK48" s="6"/>
      <c r="FL48" s="6"/>
      <c r="FM48" s="6"/>
      <c r="FN48" s="6"/>
      <c r="FO48" s="4"/>
      <c r="FP48" s="6"/>
      <c r="FQ48" s="6"/>
      <c r="FR48" s="6"/>
      <c r="FS48" s="6"/>
      <c r="FT48" s="6"/>
      <c r="FU48" s="6"/>
      <c r="FV48" s="6"/>
      <c r="FW48" s="6"/>
      <c r="FX48" s="6"/>
      <c r="FY48" s="6"/>
      <c r="FZ48" s="6"/>
      <c r="GA48" s="6"/>
      <c r="GB48" s="4"/>
      <c r="GC48" s="6"/>
      <c r="GD48" s="6"/>
      <c r="GE48" s="6"/>
      <c r="GF48" s="6"/>
      <c r="GG48" s="6"/>
      <c r="GH48" s="6"/>
      <c r="GI48" s="6"/>
      <c r="GJ48" s="6"/>
      <c r="GK48" s="4"/>
      <c r="GL48" s="6"/>
      <c r="GM48" s="6"/>
      <c r="GN48" s="6"/>
      <c r="GO48" s="6"/>
      <c r="GP48" s="4"/>
      <c r="GQ48" s="4"/>
      <c r="GR48" s="4"/>
      <c r="GS48" s="4"/>
      <c r="GT48" s="4"/>
      <c r="GU48" s="4"/>
      <c r="GV48" s="5"/>
      <c r="GW48" s="5"/>
      <c r="GX48" s="4"/>
      <c r="GY48" s="4"/>
      <c r="GZ48" s="4"/>
      <c r="HA48" s="4"/>
      <c r="HB48" s="5"/>
      <c r="HC48" s="5"/>
      <c r="HD48" s="4"/>
      <c r="HE48" s="4"/>
      <c r="HF48" s="4"/>
      <c r="HG48" s="4"/>
      <c r="HH48" s="4"/>
      <c r="HI48" s="4"/>
      <c r="HJ48" s="4"/>
      <c r="HK48" s="4"/>
      <c r="HL48" s="7"/>
      <c r="HM48" s="4"/>
      <c r="HN48" s="4"/>
      <c r="HO48" s="7"/>
      <c r="HP48" s="4"/>
    </row>
    <row r="49" spans="1:224" x14ac:dyDescent="0.2">
      <c r="A49" s="3" t="s">
        <v>129</v>
      </c>
      <c r="B49" s="4" t="s">
        <v>130</v>
      </c>
      <c r="C49" s="8">
        <v>41186</v>
      </c>
      <c r="D49" s="8">
        <v>93611</v>
      </c>
      <c r="E49" s="8">
        <v>3050</v>
      </c>
      <c r="F49" s="8">
        <v>96661</v>
      </c>
      <c r="G49" s="8">
        <v>3990</v>
      </c>
      <c r="H49" s="8">
        <v>5276</v>
      </c>
      <c r="I49" s="8">
        <v>128</v>
      </c>
      <c r="J49" s="4" t="s">
        <v>189</v>
      </c>
      <c r="K49" s="8">
        <v>106055</v>
      </c>
      <c r="L49" s="8">
        <v>0</v>
      </c>
      <c r="M49" s="8">
        <v>29101</v>
      </c>
      <c r="N49" s="8">
        <v>29101</v>
      </c>
      <c r="O49" s="8">
        <v>0</v>
      </c>
      <c r="P49" s="8">
        <v>1278</v>
      </c>
      <c r="Q49" s="8">
        <v>1278</v>
      </c>
      <c r="R49" s="8">
        <v>0</v>
      </c>
      <c r="S49" s="8">
        <v>107315</v>
      </c>
      <c r="T49" s="8">
        <v>107315</v>
      </c>
      <c r="U49" s="8">
        <v>0</v>
      </c>
      <c r="V49" s="8">
        <v>137694</v>
      </c>
      <c r="W49" s="8">
        <v>137694</v>
      </c>
      <c r="X49" s="8">
        <v>4</v>
      </c>
      <c r="Y49" s="8">
        <v>0</v>
      </c>
      <c r="Z49" s="8">
        <v>38</v>
      </c>
      <c r="AA49" s="8">
        <v>42</v>
      </c>
      <c r="AB49" s="8">
        <v>243749</v>
      </c>
      <c r="AC49" s="8">
        <v>243791</v>
      </c>
      <c r="AD49" s="8">
        <v>76764</v>
      </c>
      <c r="AE49" s="8">
        <v>104306</v>
      </c>
      <c r="AF49" s="8">
        <v>0</v>
      </c>
      <c r="AG49" s="8">
        <v>181070</v>
      </c>
      <c r="AH49" s="8">
        <v>21687</v>
      </c>
      <c r="AI49" s="8">
        <v>17270</v>
      </c>
      <c r="AJ49" s="8">
        <v>0</v>
      </c>
      <c r="AK49" s="8">
        <v>38957</v>
      </c>
      <c r="AL49" s="8">
        <v>7604</v>
      </c>
      <c r="AM49" s="8">
        <v>12339</v>
      </c>
      <c r="AN49" s="8">
        <v>0</v>
      </c>
      <c r="AO49" s="8">
        <v>19943</v>
      </c>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4"/>
      <c r="BV49" s="5"/>
      <c r="BW49" s="4"/>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4"/>
      <c r="DK49" s="4"/>
      <c r="DL49" s="5"/>
      <c r="DM49" s="5"/>
      <c r="DN49" s="4"/>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4"/>
      <c r="ER49" s="4"/>
      <c r="ES49" s="4"/>
      <c r="ET49" s="4"/>
      <c r="EU49" s="4"/>
      <c r="EV49" s="4"/>
      <c r="EW49" s="4"/>
      <c r="EX49" s="4"/>
      <c r="EY49" s="5"/>
      <c r="EZ49" s="5"/>
      <c r="FA49" s="5"/>
      <c r="FB49" s="5"/>
      <c r="FC49" s="6"/>
      <c r="FD49" s="6"/>
      <c r="FE49" s="6"/>
      <c r="FF49" s="6"/>
      <c r="FG49" s="6"/>
      <c r="FH49" s="4"/>
      <c r="FI49" s="6"/>
      <c r="FJ49" s="6"/>
      <c r="FK49" s="6"/>
      <c r="FL49" s="6"/>
      <c r="FM49" s="6"/>
      <c r="FN49" s="6"/>
      <c r="FO49" s="4"/>
      <c r="FP49" s="6"/>
      <c r="FQ49" s="6"/>
      <c r="FR49" s="6"/>
      <c r="FS49" s="6"/>
      <c r="FT49" s="6"/>
      <c r="FU49" s="6"/>
      <c r="FV49" s="6"/>
      <c r="FW49" s="6"/>
      <c r="FX49" s="6"/>
      <c r="FY49" s="6"/>
      <c r="FZ49" s="6"/>
      <c r="GA49" s="6"/>
      <c r="GB49" s="4"/>
      <c r="GC49" s="6"/>
      <c r="GD49" s="6"/>
      <c r="GE49" s="6"/>
      <c r="GF49" s="6"/>
      <c r="GG49" s="6"/>
      <c r="GH49" s="6"/>
      <c r="GI49" s="6"/>
      <c r="GJ49" s="6"/>
      <c r="GK49" s="4"/>
      <c r="GL49" s="6"/>
      <c r="GM49" s="6"/>
      <c r="GN49" s="6"/>
      <c r="GO49" s="6"/>
      <c r="GP49" s="4"/>
      <c r="GQ49" s="4"/>
      <c r="GR49" s="4"/>
      <c r="GS49" s="4"/>
      <c r="GT49" s="4"/>
      <c r="GU49" s="4"/>
      <c r="GV49" s="5"/>
      <c r="GW49" s="5"/>
      <c r="GX49" s="4"/>
      <c r="GY49" s="4"/>
      <c r="GZ49" s="4"/>
      <c r="HA49" s="4"/>
      <c r="HB49" s="5"/>
      <c r="HC49" s="5"/>
      <c r="HD49" s="4"/>
      <c r="HE49" s="4"/>
      <c r="HF49" s="4"/>
      <c r="HG49" s="4"/>
      <c r="HH49" s="4"/>
      <c r="HI49" s="4"/>
      <c r="HJ49" s="4"/>
      <c r="HK49" s="4"/>
      <c r="HL49" s="7"/>
      <c r="HM49" s="4"/>
      <c r="HN49" s="4"/>
      <c r="HO49" s="7"/>
      <c r="HP49" s="4"/>
    </row>
    <row r="50" spans="1:224" x14ac:dyDescent="0.2">
      <c r="F50" s="11"/>
      <c r="G50" s="11"/>
      <c r="H50" s="11"/>
      <c r="K50" s="10"/>
      <c r="L50" s="11"/>
      <c r="O50" s="11"/>
      <c r="R50" s="11"/>
      <c r="U50" s="10"/>
      <c r="X50" s="11"/>
      <c r="Y50" s="11"/>
      <c r="AD50" s="11"/>
      <c r="AF50" s="11"/>
      <c r="AH50" s="11"/>
      <c r="AJ50" s="11"/>
      <c r="AL50" s="11"/>
      <c r="AN50" s="11"/>
    </row>
    <row r="51" spans="1:224" x14ac:dyDescent="0.2">
      <c r="L51" s="11"/>
      <c r="O51" s="8"/>
      <c r="R51" s="11"/>
      <c r="U51" s="11"/>
      <c r="AG51" s="11"/>
      <c r="AK51" s="11"/>
      <c r="AO51" s="11"/>
    </row>
    <row r="52" spans="1:224" x14ac:dyDescent="0.2">
      <c r="Y52" s="11"/>
    </row>
    <row r="53" spans="1:224" x14ac:dyDescent="0.2">
      <c r="L53" s="11"/>
      <c r="O53" s="11"/>
    </row>
  </sheetData>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97FB9-E9B2-406A-8602-4A18974D395C}">
  <sheetPr>
    <tabColor theme="7" tint="0.39997558519241921"/>
  </sheetPr>
  <dimension ref="A1:GI55"/>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3" customWidth="1"/>
    <col min="2" max="2" width="15.140625" style="3" bestFit="1" customWidth="1"/>
    <col min="3" max="5" width="11.42578125" style="9" bestFit="1" customWidth="1"/>
    <col min="6" max="6" width="11.85546875" style="9" customWidth="1"/>
    <col min="7" max="7" width="11.42578125" style="9" bestFit="1" customWidth="1"/>
    <col min="8" max="8" width="11.42578125" style="9" customWidth="1"/>
    <col min="9" max="10" width="11.42578125" style="9" bestFit="1" customWidth="1"/>
    <col min="11" max="12" width="11.42578125" style="9" hidden="1" customWidth="1"/>
    <col min="13" max="36" width="11.42578125" style="3" bestFit="1" customWidth="1"/>
    <col min="37" max="37" width="15.28515625" style="3" customWidth="1"/>
    <col min="38" max="38" width="11.42578125" style="3" bestFit="1" customWidth="1"/>
    <col min="39" max="39" width="15.28515625" style="3" customWidth="1"/>
    <col min="40" max="127" width="11.42578125" style="3" bestFit="1" customWidth="1"/>
    <col min="128" max="128" width="15.28515625" style="3" customWidth="1"/>
    <col min="129" max="134" width="11.42578125" style="3" bestFit="1" customWidth="1"/>
    <col min="135" max="135" width="15.28515625" style="3" customWidth="1"/>
    <col min="136" max="147" width="11.42578125" style="3" bestFit="1" customWidth="1"/>
    <col min="148" max="148" width="15.28515625" style="3" customWidth="1"/>
    <col min="149" max="156" width="11.42578125" style="3" bestFit="1" customWidth="1"/>
    <col min="157" max="157" width="15.28515625" style="3" customWidth="1"/>
    <col min="158" max="161" width="11.42578125" style="3" bestFit="1" customWidth="1"/>
    <col min="162" max="167" width="15.28515625" style="3" customWidth="1"/>
    <col min="168" max="169" width="11.42578125" style="3" bestFit="1" customWidth="1"/>
    <col min="170" max="173" width="15.28515625" style="3" customWidth="1"/>
    <col min="174" max="175" width="11.42578125" style="3" bestFit="1" customWidth="1"/>
    <col min="176" max="179" width="15.28515625" style="3" customWidth="1"/>
    <col min="180" max="180" width="11.42578125" style="3" bestFit="1" customWidth="1"/>
    <col min="181" max="181" width="15.28515625" style="3" customWidth="1"/>
    <col min="182" max="182" width="11.42578125" style="3" bestFit="1" customWidth="1"/>
    <col min="183" max="183" width="15.28515625" style="3" customWidth="1"/>
    <col min="184" max="184" width="11.42578125" style="3" bestFit="1" customWidth="1"/>
    <col min="185" max="186" width="15.28515625" style="3" customWidth="1"/>
    <col min="187" max="187" width="11.42578125" style="3" bestFit="1" customWidth="1"/>
    <col min="188" max="188" width="15.28515625" style="3" customWidth="1"/>
    <col min="189" max="16384" width="9.140625" style="3"/>
  </cols>
  <sheetData>
    <row r="1" spans="1:191" s="2" customFormat="1" ht="60.75" customHeight="1" x14ac:dyDescent="0.2">
      <c r="A1" s="85" t="s">
        <v>31</v>
      </c>
      <c r="B1" s="88" t="s">
        <v>32</v>
      </c>
      <c r="C1" s="88" t="s">
        <v>33</v>
      </c>
      <c r="D1" s="88" t="s">
        <v>34</v>
      </c>
      <c r="E1" s="88" t="s">
        <v>35</v>
      </c>
      <c r="F1" s="88" t="s">
        <v>36</v>
      </c>
      <c r="G1" s="88" t="s">
        <v>37</v>
      </c>
      <c r="H1" s="88" t="s">
        <v>38</v>
      </c>
      <c r="I1" s="16" t="s">
        <v>39</v>
      </c>
      <c r="J1" s="17" t="s">
        <v>40</v>
      </c>
      <c r="K1" s="1" t="s">
        <v>41</v>
      </c>
      <c r="L1" s="1" t="s">
        <v>42</v>
      </c>
    </row>
    <row r="2" spans="1:191" x14ac:dyDescent="0.2">
      <c r="A2" s="18" t="s">
        <v>43</v>
      </c>
      <c r="B2" s="19" t="s">
        <v>44</v>
      </c>
      <c r="C2" s="20">
        <v>16310</v>
      </c>
      <c r="D2" s="20">
        <v>109572</v>
      </c>
      <c r="E2" s="20">
        <v>137892</v>
      </c>
      <c r="F2" s="20">
        <v>247464</v>
      </c>
      <c r="G2" s="20">
        <v>47</v>
      </c>
      <c r="H2" s="20">
        <f>F2+G2</f>
        <v>247511</v>
      </c>
      <c r="I2" s="20">
        <f>D2+K2+L2</f>
        <v>109779</v>
      </c>
      <c r="J2" s="21">
        <f>I2/C2</f>
        <v>6.7307786633966895</v>
      </c>
      <c r="K2" s="8">
        <v>198</v>
      </c>
      <c r="L2" s="8">
        <v>9</v>
      </c>
      <c r="M2" s="5"/>
      <c r="N2" s="5"/>
      <c r="O2" s="5"/>
      <c r="P2" s="5"/>
      <c r="Q2" s="5"/>
      <c r="R2" s="5"/>
      <c r="S2" s="5"/>
      <c r="T2" s="5"/>
      <c r="U2" s="5"/>
      <c r="V2" s="5"/>
      <c r="W2" s="5"/>
      <c r="X2" s="5"/>
      <c r="Y2" s="5"/>
      <c r="Z2" s="5"/>
      <c r="AA2" s="5"/>
      <c r="AB2" s="5"/>
      <c r="AC2" s="5"/>
      <c r="AD2" s="5"/>
      <c r="AE2" s="5"/>
      <c r="AF2" s="5"/>
      <c r="AG2" s="5"/>
      <c r="AH2" s="5"/>
      <c r="AI2" s="5"/>
      <c r="AJ2" s="5"/>
      <c r="AK2" s="5"/>
      <c r="AL2" s="5"/>
      <c r="AM2" s="5"/>
      <c r="AN2" s="4"/>
      <c r="AO2" s="5"/>
      <c r="AP2" s="4"/>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5"/>
      <c r="DS2" s="5"/>
      <c r="DT2" s="5"/>
      <c r="DU2" s="4"/>
      <c r="DV2" s="6"/>
      <c r="DW2" s="6"/>
      <c r="DX2" s="6"/>
      <c r="DY2" s="6"/>
      <c r="DZ2" s="6"/>
      <c r="EA2" s="4"/>
      <c r="EB2" s="6"/>
      <c r="EC2" s="6"/>
      <c r="ED2" s="6"/>
      <c r="EE2" s="6"/>
      <c r="EF2" s="6"/>
      <c r="EG2" s="6"/>
      <c r="EH2" s="4"/>
      <c r="EI2" s="6"/>
      <c r="EJ2" s="6"/>
      <c r="EK2" s="6"/>
      <c r="EL2" s="6"/>
      <c r="EM2" s="6"/>
      <c r="EN2" s="6"/>
      <c r="EO2" s="6"/>
      <c r="EP2" s="6"/>
      <c r="EQ2" s="6"/>
      <c r="ER2" s="6"/>
      <c r="ES2" s="6"/>
      <c r="ET2" s="6"/>
      <c r="EU2" s="4"/>
      <c r="EV2" s="6"/>
      <c r="EW2" s="6"/>
      <c r="EX2" s="6"/>
      <c r="EY2" s="6"/>
      <c r="EZ2" s="6"/>
      <c r="FA2" s="6"/>
      <c r="FB2" s="6"/>
      <c r="FC2" s="6"/>
      <c r="FD2" s="4"/>
      <c r="FE2" s="6"/>
      <c r="FF2" s="6"/>
      <c r="FG2" s="6"/>
      <c r="FH2" s="6"/>
      <c r="FI2" s="4"/>
      <c r="FJ2" s="4"/>
      <c r="FK2" s="4"/>
      <c r="FL2" s="4"/>
      <c r="FM2" s="4"/>
      <c r="FN2" s="4"/>
      <c r="FO2" s="5"/>
      <c r="FP2" s="5"/>
      <c r="FQ2" s="4"/>
      <c r="FR2" s="4"/>
      <c r="FS2" s="4"/>
      <c r="FT2" s="4"/>
      <c r="FU2" s="5"/>
      <c r="FV2" s="5"/>
      <c r="FW2" s="4"/>
      <c r="FX2" s="4"/>
      <c r="FY2" s="4"/>
      <c r="FZ2" s="4"/>
      <c r="GA2" s="4"/>
      <c r="GB2" s="4"/>
      <c r="GC2" s="4"/>
      <c r="GD2" s="4"/>
      <c r="GE2" s="7"/>
      <c r="GF2" s="4"/>
      <c r="GG2" s="4"/>
      <c r="GH2" s="7"/>
      <c r="GI2" s="4"/>
    </row>
    <row r="3" spans="1:191" x14ac:dyDescent="0.2">
      <c r="A3" s="18" t="s">
        <v>45</v>
      </c>
      <c r="B3" s="19" t="s">
        <v>46</v>
      </c>
      <c r="C3" s="20">
        <v>22954</v>
      </c>
      <c r="D3" s="20">
        <v>66794</v>
      </c>
      <c r="E3" s="20">
        <v>137694</v>
      </c>
      <c r="F3" s="20">
        <v>204488</v>
      </c>
      <c r="G3" s="20">
        <v>43</v>
      </c>
      <c r="H3" s="20">
        <f t="shared" ref="H3:H49" si="0">F3+G3</f>
        <v>204531</v>
      </c>
      <c r="I3" s="20">
        <f t="shared" ref="I3:I49" si="1">D3+K3+L3</f>
        <v>66799</v>
      </c>
      <c r="J3" s="21">
        <f t="shared" ref="J3:J49" si="2">I3/C3</f>
        <v>2.9101245970201273</v>
      </c>
      <c r="K3" s="8">
        <v>0</v>
      </c>
      <c r="L3" s="8">
        <v>5</v>
      </c>
      <c r="M3" s="5"/>
      <c r="N3" s="5"/>
      <c r="O3" s="5"/>
      <c r="P3" s="5"/>
      <c r="Q3" s="5"/>
      <c r="R3" s="5"/>
      <c r="S3" s="5"/>
      <c r="T3" s="5"/>
      <c r="U3" s="5"/>
      <c r="V3" s="5"/>
      <c r="W3" s="5"/>
      <c r="X3" s="5"/>
      <c r="Y3" s="5"/>
      <c r="Z3" s="5"/>
      <c r="AA3" s="5"/>
      <c r="AB3" s="5"/>
      <c r="AC3" s="5"/>
      <c r="AD3" s="5"/>
      <c r="AE3" s="5"/>
      <c r="AF3" s="5"/>
      <c r="AG3" s="5"/>
      <c r="AH3" s="5"/>
      <c r="AI3" s="5"/>
      <c r="AJ3" s="5"/>
      <c r="AK3" s="5"/>
      <c r="AL3" s="5"/>
      <c r="AM3" s="5"/>
      <c r="AN3" s="4"/>
      <c r="AO3" s="5"/>
      <c r="AP3" s="4"/>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4"/>
      <c r="CD3" s="4"/>
      <c r="CE3" s="5"/>
      <c r="CF3" s="5"/>
      <c r="CG3" s="4"/>
      <c r="CH3" s="5"/>
      <c r="CI3" s="5"/>
      <c r="CJ3" s="5"/>
      <c r="CK3" s="5"/>
      <c r="CL3" s="5"/>
      <c r="CM3" s="5"/>
      <c r="CN3" s="5"/>
      <c r="CO3" s="5"/>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5"/>
      <c r="DS3" s="5"/>
      <c r="DT3" s="5"/>
      <c r="DU3" s="5"/>
      <c r="DV3" s="6"/>
      <c r="DW3" s="6"/>
      <c r="DX3" s="6"/>
      <c r="DY3" s="6"/>
      <c r="DZ3" s="6"/>
      <c r="EA3" s="4"/>
      <c r="EB3" s="6"/>
      <c r="EC3" s="6"/>
      <c r="ED3" s="6"/>
      <c r="EE3" s="6"/>
      <c r="EF3" s="6"/>
      <c r="EG3" s="6"/>
      <c r="EH3" s="4"/>
      <c r="EI3" s="6"/>
      <c r="EJ3" s="6"/>
      <c r="EK3" s="6"/>
      <c r="EL3" s="6"/>
      <c r="EM3" s="6"/>
      <c r="EN3" s="6"/>
      <c r="EO3" s="6"/>
      <c r="EP3" s="6"/>
      <c r="EQ3" s="6"/>
      <c r="ER3" s="6"/>
      <c r="ES3" s="6"/>
      <c r="ET3" s="6"/>
      <c r="EU3" s="4"/>
      <c r="EV3" s="6"/>
      <c r="EW3" s="6"/>
      <c r="EX3" s="6"/>
      <c r="EY3" s="6"/>
      <c r="EZ3" s="6"/>
      <c r="FA3" s="6"/>
      <c r="FB3" s="6"/>
      <c r="FC3" s="6"/>
      <c r="FD3" s="4"/>
      <c r="FE3" s="6"/>
      <c r="FF3" s="6"/>
      <c r="FG3" s="6"/>
      <c r="FH3" s="6"/>
      <c r="FI3" s="4"/>
      <c r="FJ3" s="4"/>
      <c r="FK3" s="4"/>
      <c r="FL3" s="4"/>
      <c r="FM3" s="4"/>
      <c r="FN3" s="4"/>
      <c r="FO3" s="5"/>
      <c r="FP3" s="5"/>
      <c r="FQ3" s="4"/>
      <c r="FR3" s="4"/>
      <c r="FS3" s="4"/>
      <c r="FT3" s="4"/>
      <c r="FU3" s="5"/>
      <c r="FV3" s="5"/>
      <c r="FW3" s="4"/>
      <c r="FX3" s="4"/>
      <c r="FY3" s="4"/>
      <c r="FZ3" s="4"/>
      <c r="GA3" s="4"/>
      <c r="GB3" s="4"/>
      <c r="GC3" s="4"/>
      <c r="GD3" s="4"/>
      <c r="GE3" s="7"/>
      <c r="GF3" s="4"/>
      <c r="GG3" s="4"/>
      <c r="GH3" s="7"/>
      <c r="GI3" s="4"/>
    </row>
    <row r="4" spans="1:191" x14ac:dyDescent="0.2">
      <c r="A4" s="18" t="s">
        <v>47</v>
      </c>
      <c r="B4" s="19" t="s">
        <v>48</v>
      </c>
      <c r="C4" s="20">
        <v>14055</v>
      </c>
      <c r="D4" s="20">
        <v>65427</v>
      </c>
      <c r="E4" s="20">
        <v>137789</v>
      </c>
      <c r="F4" s="20">
        <v>203216</v>
      </c>
      <c r="G4" s="20">
        <v>40</v>
      </c>
      <c r="H4" s="20">
        <f t="shared" si="0"/>
        <v>203256</v>
      </c>
      <c r="I4" s="20">
        <f t="shared" si="1"/>
        <v>65524</v>
      </c>
      <c r="J4" s="21">
        <f t="shared" si="2"/>
        <v>4.6619708288865169</v>
      </c>
      <c r="K4" s="8">
        <v>95</v>
      </c>
      <c r="L4" s="8">
        <v>2</v>
      </c>
      <c r="M4" s="5"/>
      <c r="N4" s="5"/>
      <c r="O4" s="5"/>
      <c r="P4" s="5"/>
      <c r="Q4" s="5"/>
      <c r="R4" s="5"/>
      <c r="S4" s="5"/>
      <c r="T4" s="5"/>
      <c r="U4" s="5"/>
      <c r="V4" s="5"/>
      <c r="W4" s="5"/>
      <c r="X4" s="5"/>
      <c r="Y4" s="5"/>
      <c r="Z4" s="5"/>
      <c r="AA4" s="5"/>
      <c r="AB4" s="5"/>
      <c r="AC4" s="5"/>
      <c r="AD4" s="5"/>
      <c r="AE4" s="5"/>
      <c r="AF4" s="5"/>
      <c r="AG4" s="5"/>
      <c r="AH4" s="5"/>
      <c r="AI4" s="5"/>
      <c r="AJ4" s="5"/>
      <c r="AK4" s="5"/>
      <c r="AL4" s="5"/>
      <c r="AM4" s="5"/>
      <c r="AN4" s="4"/>
      <c r="AO4" s="5"/>
      <c r="AP4" s="4"/>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4"/>
      <c r="CD4" s="4"/>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4"/>
      <c r="DK4" s="4"/>
      <c r="DL4" s="4"/>
      <c r="DM4" s="4"/>
      <c r="DN4" s="4"/>
      <c r="DO4" s="4"/>
      <c r="DP4" s="4"/>
      <c r="DQ4" s="4"/>
      <c r="DR4" s="5"/>
      <c r="DS4" s="5"/>
      <c r="DT4" s="5"/>
      <c r="DU4" s="5"/>
      <c r="DV4" s="6"/>
      <c r="DW4" s="6"/>
      <c r="DX4" s="6"/>
      <c r="DY4" s="6"/>
      <c r="DZ4" s="6"/>
      <c r="EA4" s="4"/>
      <c r="EB4" s="6"/>
      <c r="EC4" s="6"/>
      <c r="ED4" s="6"/>
      <c r="EE4" s="6"/>
      <c r="EF4" s="6"/>
      <c r="EG4" s="6"/>
      <c r="EH4" s="4"/>
      <c r="EI4" s="6"/>
      <c r="EJ4" s="6"/>
      <c r="EK4" s="6"/>
      <c r="EL4" s="6"/>
      <c r="EM4" s="6"/>
      <c r="EN4" s="6"/>
      <c r="EO4" s="6"/>
      <c r="EP4" s="6"/>
      <c r="EQ4" s="6"/>
      <c r="ER4" s="6"/>
      <c r="ES4" s="6"/>
      <c r="ET4" s="6"/>
      <c r="EU4" s="4"/>
      <c r="EV4" s="6"/>
      <c r="EW4" s="6"/>
      <c r="EX4" s="6"/>
      <c r="EY4" s="6"/>
      <c r="EZ4" s="6"/>
      <c r="FA4" s="6"/>
      <c r="FB4" s="6"/>
      <c r="FC4" s="6"/>
      <c r="FD4" s="4"/>
      <c r="FE4" s="6"/>
      <c r="FF4" s="6"/>
      <c r="FG4" s="6"/>
      <c r="FH4" s="6"/>
      <c r="FI4" s="4"/>
      <c r="FJ4" s="4"/>
      <c r="FK4" s="4"/>
      <c r="FL4" s="4"/>
      <c r="FM4" s="4"/>
      <c r="FN4" s="4"/>
      <c r="FO4" s="5"/>
      <c r="FP4" s="5"/>
      <c r="FQ4" s="4"/>
      <c r="FR4" s="4"/>
      <c r="FS4" s="4"/>
      <c r="FT4" s="4"/>
      <c r="FU4" s="5"/>
      <c r="FV4" s="5"/>
      <c r="FW4" s="4"/>
      <c r="FX4" s="4"/>
      <c r="FY4" s="4"/>
      <c r="FZ4" s="4"/>
      <c r="GA4" s="6"/>
      <c r="GB4" s="4"/>
      <c r="GC4" s="5"/>
      <c r="GD4" s="4"/>
      <c r="GE4" s="7"/>
      <c r="GF4" s="4"/>
      <c r="GG4" s="4"/>
      <c r="GH4" s="7"/>
      <c r="GI4" s="4"/>
    </row>
    <row r="5" spans="1:191" x14ac:dyDescent="0.2">
      <c r="A5" s="18" t="s">
        <v>49</v>
      </c>
      <c r="B5" s="19" t="s">
        <v>50</v>
      </c>
      <c r="C5" s="20">
        <v>19376</v>
      </c>
      <c r="D5" s="20">
        <v>28104</v>
      </c>
      <c r="E5" s="20">
        <v>137694</v>
      </c>
      <c r="F5" s="20">
        <v>165798</v>
      </c>
      <c r="G5" s="20">
        <v>38</v>
      </c>
      <c r="H5" s="20">
        <f t="shared" si="0"/>
        <v>165836</v>
      </c>
      <c r="I5" s="20">
        <f t="shared" si="1"/>
        <v>28104</v>
      </c>
      <c r="J5" s="21">
        <f t="shared" si="2"/>
        <v>1.4504541701073492</v>
      </c>
      <c r="K5" s="8">
        <v>0</v>
      </c>
      <c r="L5" s="8">
        <v>0</v>
      </c>
      <c r="M5" s="5"/>
      <c r="N5" s="5"/>
      <c r="O5" s="5"/>
      <c r="P5" s="5"/>
      <c r="Q5" s="5"/>
      <c r="R5" s="5"/>
      <c r="S5" s="5"/>
      <c r="T5" s="5"/>
      <c r="U5" s="5"/>
      <c r="V5" s="5"/>
      <c r="W5" s="5"/>
      <c r="X5" s="5"/>
      <c r="Y5" s="5"/>
      <c r="Z5" s="5"/>
      <c r="AA5" s="5"/>
      <c r="AB5" s="5"/>
      <c r="AC5" s="5"/>
      <c r="AD5" s="5"/>
      <c r="AE5" s="5"/>
      <c r="AF5" s="5"/>
      <c r="AG5" s="5"/>
      <c r="AH5" s="5"/>
      <c r="AI5" s="5"/>
      <c r="AJ5" s="5"/>
      <c r="AK5" s="5"/>
      <c r="AL5" s="5"/>
      <c r="AM5" s="5"/>
      <c r="AN5" s="4"/>
      <c r="AO5" s="5"/>
      <c r="AP5" s="4"/>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4"/>
      <c r="CD5" s="4"/>
      <c r="CE5" s="5"/>
      <c r="CF5" s="5"/>
      <c r="CG5" s="4"/>
      <c r="CH5" s="5"/>
      <c r="CI5" s="5"/>
      <c r="CJ5" s="5"/>
      <c r="CK5" s="5"/>
      <c r="CL5" s="5"/>
      <c r="CM5" s="5"/>
      <c r="CN5" s="5"/>
      <c r="CO5" s="5"/>
      <c r="CP5" s="5"/>
      <c r="CQ5" s="5"/>
      <c r="CR5" s="5"/>
      <c r="CS5" s="5"/>
      <c r="CT5" s="5"/>
      <c r="CU5" s="5"/>
      <c r="CV5" s="5"/>
      <c r="CW5" s="5"/>
      <c r="CX5" s="5"/>
      <c r="CY5" s="5"/>
      <c r="CZ5" s="4"/>
      <c r="DA5" s="4"/>
      <c r="DB5" s="4"/>
      <c r="DC5" s="4"/>
      <c r="DD5" s="4"/>
      <c r="DE5" s="4"/>
      <c r="DF5" s="4"/>
      <c r="DG5" s="4"/>
      <c r="DH5" s="4"/>
      <c r="DI5" s="4"/>
      <c r="DJ5" s="4"/>
      <c r="DK5" s="4"/>
      <c r="DL5" s="4"/>
      <c r="DM5" s="4"/>
      <c r="DN5" s="4"/>
      <c r="DO5" s="4"/>
      <c r="DP5" s="4"/>
      <c r="DQ5" s="4"/>
      <c r="DR5" s="5"/>
      <c r="DS5" s="5"/>
      <c r="DT5" s="5"/>
      <c r="DU5" s="4"/>
      <c r="DV5" s="6"/>
      <c r="DW5" s="6"/>
      <c r="DX5" s="6"/>
      <c r="DY5" s="6"/>
      <c r="DZ5" s="6"/>
      <c r="EA5" s="4"/>
      <c r="EB5" s="6"/>
      <c r="EC5" s="6"/>
      <c r="ED5" s="6"/>
      <c r="EE5" s="6"/>
      <c r="EF5" s="6"/>
      <c r="EG5" s="6"/>
      <c r="EH5" s="4"/>
      <c r="EI5" s="6"/>
      <c r="EJ5" s="6"/>
      <c r="EK5" s="6"/>
      <c r="EL5" s="6"/>
      <c r="EM5" s="6"/>
      <c r="EN5" s="6"/>
      <c r="EO5" s="6"/>
      <c r="EP5" s="6"/>
      <c r="EQ5" s="6"/>
      <c r="ER5" s="6"/>
      <c r="ES5" s="6"/>
      <c r="ET5" s="6"/>
      <c r="EU5" s="4"/>
      <c r="EV5" s="6"/>
      <c r="EW5" s="6"/>
      <c r="EX5" s="6"/>
      <c r="EY5" s="6"/>
      <c r="EZ5" s="6"/>
      <c r="FA5" s="6"/>
      <c r="FB5" s="6"/>
      <c r="FC5" s="6"/>
      <c r="FD5" s="4"/>
      <c r="FE5" s="6"/>
      <c r="FF5" s="6"/>
      <c r="FG5" s="6"/>
      <c r="FH5" s="6"/>
      <c r="FI5" s="4"/>
      <c r="FJ5" s="4"/>
      <c r="FK5" s="4"/>
      <c r="FL5" s="4"/>
      <c r="FM5" s="4"/>
      <c r="FN5" s="4"/>
      <c r="FO5" s="5"/>
      <c r="FP5" s="5"/>
      <c r="FQ5" s="4"/>
      <c r="FR5" s="4"/>
      <c r="FS5" s="4"/>
      <c r="FT5" s="4"/>
      <c r="FU5" s="5"/>
      <c r="FV5" s="5"/>
      <c r="FW5" s="4"/>
      <c r="FX5" s="4"/>
      <c r="FY5" s="4"/>
      <c r="FZ5" s="4"/>
      <c r="GA5" s="6"/>
      <c r="GB5" s="4"/>
      <c r="GC5" s="4"/>
      <c r="GD5" s="4"/>
      <c r="GE5" s="7"/>
      <c r="GF5" s="4"/>
      <c r="GG5" s="4"/>
      <c r="GH5" s="7"/>
      <c r="GI5" s="4"/>
    </row>
    <row r="6" spans="1:191" x14ac:dyDescent="0.2">
      <c r="A6" s="18" t="s">
        <v>51</v>
      </c>
      <c r="B6" s="19" t="s">
        <v>52</v>
      </c>
      <c r="C6" s="20">
        <v>7827</v>
      </c>
      <c r="D6" s="20">
        <v>28974</v>
      </c>
      <c r="E6" s="20">
        <v>137694</v>
      </c>
      <c r="F6" s="20">
        <v>166668</v>
      </c>
      <c r="G6" s="20">
        <v>40</v>
      </c>
      <c r="H6" s="20">
        <f t="shared" si="0"/>
        <v>166708</v>
      </c>
      <c r="I6" s="20">
        <f t="shared" si="1"/>
        <v>28976</v>
      </c>
      <c r="J6" s="21">
        <f t="shared" si="2"/>
        <v>3.7020569822409608</v>
      </c>
      <c r="K6" s="8">
        <v>0</v>
      </c>
      <c r="L6" s="8">
        <v>2</v>
      </c>
      <c r="M6" s="5"/>
      <c r="N6" s="5"/>
      <c r="O6" s="5"/>
      <c r="P6" s="5"/>
      <c r="Q6" s="5"/>
      <c r="R6" s="5"/>
      <c r="S6" s="5"/>
      <c r="T6" s="5"/>
      <c r="U6" s="5"/>
      <c r="V6" s="5"/>
      <c r="W6" s="5"/>
      <c r="X6" s="5"/>
      <c r="Y6" s="5"/>
      <c r="Z6" s="5"/>
      <c r="AA6" s="5"/>
      <c r="AB6" s="5"/>
      <c r="AC6" s="5"/>
      <c r="AD6" s="5"/>
      <c r="AE6" s="5"/>
      <c r="AF6" s="5"/>
      <c r="AG6" s="5"/>
      <c r="AH6" s="5"/>
      <c r="AI6" s="5"/>
      <c r="AJ6" s="5"/>
      <c r="AK6" s="5"/>
      <c r="AL6" s="5"/>
      <c r="AM6" s="5"/>
      <c r="AN6" s="4"/>
      <c r="AO6" s="5"/>
      <c r="AP6" s="4"/>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4"/>
      <c r="CD6" s="4"/>
      <c r="CE6" s="5"/>
      <c r="CF6" s="5"/>
      <c r="CG6" s="4"/>
      <c r="CH6" s="5"/>
      <c r="CI6" s="5"/>
      <c r="CJ6" s="5"/>
      <c r="CK6" s="5"/>
      <c r="CL6" s="5"/>
      <c r="CM6" s="5"/>
      <c r="CN6" s="5"/>
      <c r="CO6" s="5"/>
      <c r="CP6" s="5"/>
      <c r="CQ6" s="5"/>
      <c r="CR6" s="5"/>
      <c r="CS6" s="5"/>
      <c r="CT6" s="5"/>
      <c r="CU6" s="5"/>
      <c r="CV6" s="5"/>
      <c r="CW6" s="5"/>
      <c r="CX6" s="5"/>
      <c r="CY6" s="5"/>
      <c r="CZ6" s="4"/>
      <c r="DA6" s="4"/>
      <c r="DB6" s="4"/>
      <c r="DC6" s="4"/>
      <c r="DD6" s="4"/>
      <c r="DE6" s="4"/>
      <c r="DF6" s="4"/>
      <c r="DG6" s="4"/>
      <c r="DH6" s="4"/>
      <c r="DI6" s="4"/>
      <c r="DJ6" s="4"/>
      <c r="DK6" s="4"/>
      <c r="DL6" s="4"/>
      <c r="DM6" s="4"/>
      <c r="DN6" s="4"/>
      <c r="DO6" s="4"/>
      <c r="DP6" s="4"/>
      <c r="DQ6" s="4"/>
      <c r="DR6" s="5"/>
      <c r="DS6" s="5"/>
      <c r="DT6" s="5"/>
      <c r="DU6" s="4"/>
      <c r="DV6" s="6"/>
      <c r="DW6" s="6"/>
      <c r="DX6" s="6"/>
      <c r="DY6" s="6"/>
      <c r="DZ6" s="6"/>
      <c r="EA6" s="4"/>
      <c r="EB6" s="6"/>
      <c r="EC6" s="6"/>
      <c r="ED6" s="6"/>
      <c r="EE6" s="6"/>
      <c r="EF6" s="6"/>
      <c r="EG6" s="6"/>
      <c r="EH6" s="4"/>
      <c r="EI6" s="6"/>
      <c r="EJ6" s="6"/>
      <c r="EK6" s="6"/>
      <c r="EL6" s="6"/>
      <c r="EM6" s="6"/>
      <c r="EN6" s="6"/>
      <c r="EO6" s="6"/>
      <c r="EP6" s="6"/>
      <c r="EQ6" s="6"/>
      <c r="ER6" s="6"/>
      <c r="ES6" s="6"/>
      <c r="ET6" s="6"/>
      <c r="EU6" s="4"/>
      <c r="EV6" s="6"/>
      <c r="EW6" s="6"/>
      <c r="EX6" s="6"/>
      <c r="EY6" s="6"/>
      <c r="EZ6" s="6"/>
      <c r="FA6" s="6"/>
      <c r="FB6" s="6"/>
      <c r="FC6" s="6"/>
      <c r="FD6" s="4"/>
      <c r="FE6" s="6"/>
      <c r="FF6" s="6"/>
      <c r="FG6" s="6"/>
      <c r="FH6" s="6"/>
      <c r="FI6" s="4"/>
      <c r="FJ6" s="4"/>
      <c r="FK6" s="4"/>
      <c r="FL6" s="4"/>
      <c r="FM6" s="4"/>
      <c r="FN6" s="4"/>
      <c r="FO6" s="5"/>
      <c r="FP6" s="5"/>
      <c r="FQ6" s="4"/>
      <c r="FR6" s="4"/>
      <c r="FS6" s="4"/>
      <c r="FT6" s="4"/>
      <c r="FU6" s="5"/>
      <c r="FV6" s="5"/>
      <c r="FW6" s="4"/>
      <c r="FX6" s="4"/>
      <c r="FY6" s="4"/>
      <c r="FZ6" s="4"/>
      <c r="GA6" s="4"/>
      <c r="GB6" s="4"/>
      <c r="GC6" s="4"/>
      <c r="GD6" s="4"/>
      <c r="GE6" s="7"/>
      <c r="GF6" s="4"/>
      <c r="GG6" s="4"/>
      <c r="GH6" s="7"/>
      <c r="GI6" s="4"/>
    </row>
    <row r="7" spans="1:191" x14ac:dyDescent="0.2">
      <c r="A7" s="18" t="s">
        <v>53</v>
      </c>
      <c r="B7" s="19" t="s">
        <v>54</v>
      </c>
      <c r="C7" s="20">
        <v>35014</v>
      </c>
      <c r="D7" s="20">
        <v>95393</v>
      </c>
      <c r="E7" s="20">
        <v>137694</v>
      </c>
      <c r="F7" s="20">
        <v>233087</v>
      </c>
      <c r="G7" s="20">
        <v>50</v>
      </c>
      <c r="H7" s="20">
        <f t="shared" si="0"/>
        <v>233137</v>
      </c>
      <c r="I7" s="20">
        <f t="shared" si="1"/>
        <v>95405</v>
      </c>
      <c r="J7" s="21">
        <f t="shared" si="2"/>
        <v>2.7247672359627577</v>
      </c>
      <c r="K7" s="8">
        <v>0</v>
      </c>
      <c r="L7" s="8">
        <v>12</v>
      </c>
      <c r="M7" s="5"/>
      <c r="N7" s="5"/>
      <c r="O7" s="5"/>
      <c r="P7" s="5"/>
      <c r="Q7" s="5"/>
      <c r="R7" s="5"/>
      <c r="S7" s="5"/>
      <c r="T7" s="5"/>
      <c r="U7" s="5"/>
      <c r="V7" s="5"/>
      <c r="W7" s="5"/>
      <c r="X7" s="5"/>
      <c r="Y7" s="5"/>
      <c r="Z7" s="5"/>
      <c r="AA7" s="5"/>
      <c r="AB7" s="5"/>
      <c r="AC7" s="5"/>
      <c r="AD7" s="5"/>
      <c r="AE7" s="5"/>
      <c r="AF7" s="5"/>
      <c r="AG7" s="5"/>
      <c r="AH7" s="5"/>
      <c r="AI7" s="5"/>
      <c r="AJ7" s="5"/>
      <c r="AK7" s="5"/>
      <c r="AL7" s="5"/>
      <c r="AM7" s="5"/>
      <c r="AN7" s="4"/>
      <c r="AO7" s="5"/>
      <c r="AP7" s="4"/>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4"/>
      <c r="BX7" s="5"/>
      <c r="BY7" s="4"/>
      <c r="BZ7" s="5"/>
      <c r="CA7" s="5"/>
      <c r="CB7" s="5"/>
      <c r="CC7" s="4"/>
      <c r="CD7" s="4"/>
      <c r="CE7" s="4"/>
      <c r="CF7" s="5"/>
      <c r="CG7" s="5"/>
      <c r="CH7" s="5"/>
      <c r="CI7" s="5"/>
      <c r="CJ7" s="5"/>
      <c r="CK7" s="5"/>
      <c r="CL7" s="5"/>
      <c r="CM7" s="5"/>
      <c r="CN7" s="5"/>
      <c r="CO7" s="5"/>
      <c r="CP7" s="4"/>
      <c r="CQ7" s="5"/>
      <c r="CR7" s="5"/>
      <c r="CS7" s="5"/>
      <c r="CT7" s="5"/>
      <c r="CU7" s="5"/>
      <c r="CV7" s="5"/>
      <c r="CW7" s="5"/>
      <c r="CX7" s="5"/>
      <c r="CY7" s="5"/>
      <c r="CZ7" s="4"/>
      <c r="DA7" s="5"/>
      <c r="DB7" s="5"/>
      <c r="DC7" s="5"/>
      <c r="DD7" s="5"/>
      <c r="DE7" s="5"/>
      <c r="DF7" s="5"/>
      <c r="DG7" s="5"/>
      <c r="DH7" s="5"/>
      <c r="DI7" s="5"/>
      <c r="DJ7" s="4"/>
      <c r="DK7" s="4"/>
      <c r="DL7" s="4"/>
      <c r="DM7" s="4"/>
      <c r="DN7" s="4"/>
      <c r="DO7" s="4"/>
      <c r="DP7" s="4"/>
      <c r="DQ7" s="4"/>
      <c r="DR7" s="5"/>
      <c r="DS7" s="5"/>
      <c r="DT7" s="5"/>
      <c r="DU7" s="5"/>
      <c r="DV7" s="6"/>
      <c r="DW7" s="6"/>
      <c r="DX7" s="6"/>
      <c r="DY7" s="6"/>
      <c r="DZ7" s="6"/>
      <c r="EA7" s="4"/>
      <c r="EB7" s="6"/>
      <c r="EC7" s="6"/>
      <c r="ED7" s="6"/>
      <c r="EE7" s="6"/>
      <c r="EF7" s="6"/>
      <c r="EG7" s="6"/>
      <c r="EH7" s="4"/>
      <c r="EI7" s="6"/>
      <c r="EJ7" s="6"/>
      <c r="EK7" s="6"/>
      <c r="EL7" s="6"/>
      <c r="EM7" s="6"/>
      <c r="EN7" s="6"/>
      <c r="EO7" s="6"/>
      <c r="EP7" s="6"/>
      <c r="EQ7" s="6"/>
      <c r="ER7" s="6"/>
      <c r="ES7" s="6"/>
      <c r="ET7" s="6"/>
      <c r="EU7" s="4"/>
      <c r="EV7" s="6"/>
      <c r="EW7" s="6"/>
      <c r="EX7" s="6"/>
      <c r="EY7" s="6"/>
      <c r="EZ7" s="6"/>
      <c r="FA7" s="6"/>
      <c r="FB7" s="6"/>
      <c r="FC7" s="6"/>
      <c r="FD7" s="4"/>
      <c r="FE7" s="6"/>
      <c r="FF7" s="6"/>
      <c r="FG7" s="6"/>
      <c r="FH7" s="6"/>
      <c r="FI7" s="4"/>
      <c r="FJ7" s="4"/>
      <c r="FK7" s="4"/>
      <c r="FL7" s="4"/>
      <c r="FM7" s="4"/>
      <c r="FN7" s="4"/>
      <c r="FO7" s="5"/>
      <c r="FP7" s="5"/>
      <c r="FQ7" s="4"/>
      <c r="FR7" s="4"/>
      <c r="FS7" s="4"/>
      <c r="FT7" s="4"/>
      <c r="FU7" s="5"/>
      <c r="FV7" s="5"/>
      <c r="FW7" s="4"/>
      <c r="FX7" s="4"/>
      <c r="FY7" s="4"/>
      <c r="FZ7" s="4"/>
      <c r="GA7" s="6"/>
      <c r="GB7" s="4"/>
      <c r="GC7" s="4"/>
      <c r="GD7" s="4"/>
      <c r="GE7" s="7"/>
      <c r="GF7" s="4"/>
      <c r="GG7" s="4"/>
      <c r="GH7" s="7"/>
      <c r="GI7" s="4"/>
    </row>
    <row r="8" spans="1:191" x14ac:dyDescent="0.2">
      <c r="A8" s="18" t="s">
        <v>55</v>
      </c>
      <c r="B8" s="19" t="s">
        <v>56</v>
      </c>
      <c r="C8" s="20">
        <v>80387</v>
      </c>
      <c r="D8" s="20">
        <v>258595</v>
      </c>
      <c r="E8" s="20">
        <v>137694</v>
      </c>
      <c r="F8" s="20">
        <v>396289</v>
      </c>
      <c r="G8" s="20">
        <v>41</v>
      </c>
      <c r="H8" s="20">
        <f t="shared" si="0"/>
        <v>396330</v>
      </c>
      <c r="I8" s="20">
        <f t="shared" si="1"/>
        <v>258598</v>
      </c>
      <c r="J8" s="21">
        <f t="shared" si="2"/>
        <v>3.2169131824797543</v>
      </c>
      <c r="K8" s="8">
        <v>0</v>
      </c>
      <c r="L8" s="8">
        <v>3</v>
      </c>
      <c r="M8" s="5"/>
      <c r="N8" s="5"/>
      <c r="O8" s="5"/>
      <c r="P8" s="5"/>
      <c r="Q8" s="5"/>
      <c r="R8" s="5"/>
      <c r="S8" s="5"/>
      <c r="T8" s="5"/>
      <c r="U8" s="5"/>
      <c r="V8" s="5"/>
      <c r="W8" s="5"/>
      <c r="X8" s="5"/>
      <c r="Y8" s="5"/>
      <c r="Z8" s="5"/>
      <c r="AA8" s="5"/>
      <c r="AB8" s="5"/>
      <c r="AC8" s="5"/>
      <c r="AD8" s="5"/>
      <c r="AE8" s="5"/>
      <c r="AF8" s="5"/>
      <c r="AG8" s="5"/>
      <c r="AH8" s="5"/>
      <c r="AI8" s="5"/>
      <c r="AJ8" s="5"/>
      <c r="AK8" s="5"/>
      <c r="AL8" s="5"/>
      <c r="AM8" s="5"/>
      <c r="AN8" s="4"/>
      <c r="AO8" s="5"/>
      <c r="AP8" s="4"/>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4"/>
      <c r="DK8" s="4"/>
      <c r="DL8" s="4"/>
      <c r="DM8" s="4"/>
      <c r="DN8" s="4"/>
      <c r="DO8" s="4"/>
      <c r="DP8" s="4"/>
      <c r="DQ8" s="4"/>
      <c r="DR8" s="5"/>
      <c r="DS8" s="5"/>
      <c r="DT8" s="5"/>
      <c r="DU8" s="5"/>
      <c r="DV8" s="6"/>
      <c r="DW8" s="6"/>
      <c r="DX8" s="6"/>
      <c r="DY8" s="6"/>
      <c r="DZ8" s="6"/>
      <c r="EA8" s="4"/>
      <c r="EB8" s="6"/>
      <c r="EC8" s="6"/>
      <c r="ED8" s="6"/>
      <c r="EE8" s="6"/>
      <c r="EF8" s="6"/>
      <c r="EG8" s="6"/>
      <c r="EH8" s="4"/>
      <c r="EI8" s="6"/>
      <c r="EJ8" s="6"/>
      <c r="EK8" s="6"/>
      <c r="EL8" s="6"/>
      <c r="EM8" s="6"/>
      <c r="EN8" s="6"/>
      <c r="EO8" s="6"/>
      <c r="EP8" s="6"/>
      <c r="EQ8" s="6"/>
      <c r="ER8" s="6"/>
      <c r="ES8" s="6"/>
      <c r="ET8" s="6"/>
      <c r="EU8" s="4"/>
      <c r="EV8" s="6"/>
      <c r="EW8" s="6"/>
      <c r="EX8" s="6"/>
      <c r="EY8" s="6"/>
      <c r="EZ8" s="6"/>
      <c r="FA8" s="6"/>
      <c r="FB8" s="6"/>
      <c r="FC8" s="6"/>
      <c r="FD8" s="4"/>
      <c r="FE8" s="6"/>
      <c r="FF8" s="6"/>
      <c r="FG8" s="6"/>
      <c r="FH8" s="6"/>
      <c r="FI8" s="4"/>
      <c r="FJ8" s="4"/>
      <c r="FK8" s="4"/>
      <c r="FL8" s="4"/>
      <c r="FM8" s="4"/>
      <c r="FN8" s="4"/>
      <c r="FO8" s="5"/>
      <c r="FP8" s="5"/>
      <c r="FQ8" s="4"/>
      <c r="FR8" s="4"/>
      <c r="FS8" s="4"/>
      <c r="FT8" s="4"/>
      <c r="FU8" s="5"/>
      <c r="FV8" s="5"/>
      <c r="FW8" s="4"/>
      <c r="FX8" s="4"/>
      <c r="FY8" s="4"/>
      <c r="FZ8" s="4"/>
      <c r="GA8" s="4"/>
      <c r="GB8" s="4"/>
      <c r="GC8" s="4"/>
      <c r="GD8" s="4"/>
      <c r="GE8" s="7"/>
      <c r="GF8" s="4"/>
      <c r="GG8" s="4"/>
      <c r="GH8" s="7"/>
      <c r="GI8" s="4"/>
    </row>
    <row r="9" spans="1:191" x14ac:dyDescent="0.2">
      <c r="A9" s="18" t="s">
        <v>57</v>
      </c>
      <c r="B9" s="19" t="s">
        <v>58</v>
      </c>
      <c r="C9" s="20">
        <v>33506</v>
      </c>
      <c r="D9" s="20">
        <v>104634</v>
      </c>
      <c r="E9" s="20">
        <v>138190</v>
      </c>
      <c r="F9" s="20">
        <v>242824</v>
      </c>
      <c r="G9" s="20">
        <v>45</v>
      </c>
      <c r="H9" s="20">
        <f t="shared" si="0"/>
        <v>242869</v>
      </c>
      <c r="I9" s="20">
        <f t="shared" si="1"/>
        <v>105137</v>
      </c>
      <c r="J9" s="21">
        <f t="shared" si="2"/>
        <v>3.1378559064048228</v>
      </c>
      <c r="K9" s="8">
        <v>496</v>
      </c>
      <c r="L9" s="8">
        <v>7</v>
      </c>
      <c r="M9" s="5"/>
      <c r="N9" s="5"/>
      <c r="O9" s="5"/>
      <c r="P9" s="5"/>
      <c r="Q9" s="5"/>
      <c r="R9" s="5"/>
      <c r="S9" s="5"/>
      <c r="T9" s="5"/>
      <c r="U9" s="5"/>
      <c r="V9" s="5"/>
      <c r="W9" s="5"/>
      <c r="X9" s="5"/>
      <c r="Y9" s="5"/>
      <c r="Z9" s="5"/>
      <c r="AA9" s="5"/>
      <c r="AB9" s="5"/>
      <c r="AC9" s="5"/>
      <c r="AD9" s="5"/>
      <c r="AE9" s="5"/>
      <c r="AF9" s="5"/>
      <c r="AG9" s="5"/>
      <c r="AH9" s="5"/>
      <c r="AI9" s="5"/>
      <c r="AJ9" s="5"/>
      <c r="AK9" s="5"/>
      <c r="AL9" s="5"/>
      <c r="AM9" s="5"/>
      <c r="AN9" s="4"/>
      <c r="AO9" s="5"/>
      <c r="AP9" s="4"/>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4"/>
      <c r="CD9" s="4"/>
      <c r="CE9" s="5"/>
      <c r="CF9" s="5"/>
      <c r="CG9" s="4"/>
      <c r="CH9" s="5"/>
      <c r="CI9" s="5"/>
      <c r="CJ9" s="5"/>
      <c r="CK9" s="5"/>
      <c r="CL9" s="5"/>
      <c r="CM9" s="5"/>
      <c r="CN9" s="5"/>
      <c r="CO9" s="5"/>
      <c r="CP9" s="5"/>
      <c r="CQ9" s="5"/>
      <c r="CR9" s="5"/>
      <c r="CS9" s="5"/>
      <c r="CT9" s="5"/>
      <c r="CU9" s="5"/>
      <c r="CV9" s="5"/>
      <c r="CW9" s="5"/>
      <c r="CX9" s="5"/>
      <c r="CY9" s="5"/>
      <c r="CZ9" s="4"/>
      <c r="DA9" s="4"/>
      <c r="DB9" s="4"/>
      <c r="DC9" s="4"/>
      <c r="DD9" s="4"/>
      <c r="DE9" s="4"/>
      <c r="DF9" s="4"/>
      <c r="DG9" s="4"/>
      <c r="DH9" s="4"/>
      <c r="DI9" s="4"/>
      <c r="DJ9" s="5"/>
      <c r="DK9" s="5"/>
      <c r="DL9" s="5"/>
      <c r="DM9" s="5"/>
      <c r="DN9" s="5"/>
      <c r="DO9" s="5"/>
      <c r="DP9" s="5"/>
      <c r="DQ9" s="5"/>
      <c r="DR9" s="5"/>
      <c r="DS9" s="5"/>
      <c r="DT9" s="5"/>
      <c r="DU9" s="5"/>
      <c r="DV9" s="6"/>
      <c r="DW9" s="6"/>
      <c r="DX9" s="6"/>
      <c r="DY9" s="6"/>
      <c r="DZ9" s="6"/>
      <c r="EA9" s="4"/>
      <c r="EB9" s="6"/>
      <c r="EC9" s="6"/>
      <c r="ED9" s="6"/>
      <c r="EE9" s="6"/>
      <c r="EF9" s="6"/>
      <c r="EG9" s="6"/>
      <c r="EH9" s="4"/>
      <c r="EI9" s="6"/>
      <c r="EJ9" s="6"/>
      <c r="EK9" s="6"/>
      <c r="EL9" s="6"/>
      <c r="EM9" s="6"/>
      <c r="EN9" s="6"/>
      <c r="EO9" s="6"/>
      <c r="EP9" s="6"/>
      <c r="EQ9" s="6"/>
      <c r="ER9" s="6"/>
      <c r="ES9" s="6"/>
      <c r="ET9" s="6"/>
      <c r="EU9" s="4"/>
      <c r="EV9" s="6"/>
      <c r="EW9" s="6"/>
      <c r="EX9" s="6"/>
      <c r="EY9" s="6"/>
      <c r="EZ9" s="6"/>
      <c r="FA9" s="6"/>
      <c r="FB9" s="6"/>
      <c r="FC9" s="6"/>
      <c r="FD9" s="4"/>
      <c r="FE9" s="6"/>
      <c r="FF9" s="6"/>
      <c r="FG9" s="6"/>
      <c r="FH9" s="6"/>
      <c r="FI9" s="4"/>
      <c r="FJ9" s="4"/>
      <c r="FK9" s="4"/>
      <c r="FL9" s="4"/>
      <c r="FM9" s="4"/>
      <c r="FN9" s="4"/>
      <c r="FO9" s="5"/>
      <c r="FP9" s="5"/>
      <c r="FQ9" s="4"/>
      <c r="FR9" s="4"/>
      <c r="FS9" s="4"/>
      <c r="FT9" s="4"/>
      <c r="FU9" s="5"/>
      <c r="FV9" s="5"/>
      <c r="FW9" s="4"/>
      <c r="FX9" s="4"/>
      <c r="FY9" s="4"/>
      <c r="FZ9" s="4"/>
      <c r="GA9" s="6"/>
      <c r="GB9" s="4"/>
      <c r="GC9" s="5"/>
      <c r="GD9" s="4"/>
      <c r="GE9" s="7"/>
      <c r="GF9" s="4"/>
      <c r="GG9" s="4"/>
      <c r="GH9" s="7"/>
      <c r="GI9" s="4"/>
    </row>
    <row r="10" spans="1:191" x14ac:dyDescent="0.2">
      <c r="A10" s="18" t="s">
        <v>59</v>
      </c>
      <c r="B10" s="19" t="s">
        <v>60</v>
      </c>
      <c r="C10" s="20">
        <v>13146</v>
      </c>
      <c r="D10" s="20">
        <v>79465</v>
      </c>
      <c r="E10" s="20">
        <v>137699</v>
      </c>
      <c r="F10" s="20">
        <v>217164</v>
      </c>
      <c r="G10" s="20">
        <v>43</v>
      </c>
      <c r="H10" s="20">
        <f t="shared" si="0"/>
        <v>217207</v>
      </c>
      <c r="I10" s="20">
        <f t="shared" si="1"/>
        <v>79475</v>
      </c>
      <c r="J10" s="21">
        <f t="shared" si="2"/>
        <v>6.0455651909326029</v>
      </c>
      <c r="K10" s="8">
        <v>5</v>
      </c>
      <c r="L10" s="8">
        <v>5</v>
      </c>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4"/>
      <c r="AO10" s="5"/>
      <c r="AP10" s="4"/>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4"/>
      <c r="CD10" s="4"/>
      <c r="CE10" s="5"/>
      <c r="CF10" s="5"/>
      <c r="CG10" s="4"/>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6"/>
      <c r="DW10" s="6"/>
      <c r="DX10" s="6"/>
      <c r="DY10" s="6"/>
      <c r="DZ10" s="6"/>
      <c r="EA10" s="4"/>
      <c r="EB10" s="6"/>
      <c r="EC10" s="6"/>
      <c r="ED10" s="6"/>
      <c r="EE10" s="6"/>
      <c r="EF10" s="6"/>
      <c r="EG10" s="6"/>
      <c r="EH10" s="4"/>
      <c r="EI10" s="6"/>
      <c r="EJ10" s="6"/>
      <c r="EK10" s="6"/>
      <c r="EL10" s="6"/>
      <c r="EM10" s="6"/>
      <c r="EN10" s="6"/>
      <c r="EO10" s="6"/>
      <c r="EP10" s="6"/>
      <c r="EQ10" s="6"/>
      <c r="ER10" s="6"/>
      <c r="ES10" s="6"/>
      <c r="ET10" s="6"/>
      <c r="EU10" s="4"/>
      <c r="EV10" s="6"/>
      <c r="EW10" s="6"/>
      <c r="EX10" s="6"/>
      <c r="EY10" s="6"/>
      <c r="EZ10" s="6"/>
      <c r="FA10" s="6"/>
      <c r="FB10" s="6"/>
      <c r="FC10" s="6"/>
      <c r="FD10" s="4"/>
      <c r="FE10" s="6"/>
      <c r="FF10" s="6"/>
      <c r="FG10" s="6"/>
      <c r="FH10" s="6"/>
      <c r="FI10" s="4"/>
      <c r="FJ10" s="4"/>
      <c r="FK10" s="4"/>
      <c r="FL10" s="4"/>
      <c r="FM10" s="4"/>
      <c r="FN10" s="4"/>
      <c r="FO10" s="5"/>
      <c r="FP10" s="5"/>
      <c r="FQ10" s="4"/>
      <c r="FR10" s="4"/>
      <c r="FS10" s="4"/>
      <c r="FT10" s="4"/>
      <c r="FU10" s="5"/>
      <c r="FV10" s="5"/>
      <c r="FW10" s="4"/>
      <c r="FX10" s="4"/>
      <c r="FY10" s="4"/>
      <c r="FZ10" s="4"/>
      <c r="GA10" s="4"/>
      <c r="GB10" s="4"/>
      <c r="GC10" s="5"/>
      <c r="GD10" s="4"/>
      <c r="GE10" s="7"/>
      <c r="GF10" s="4"/>
      <c r="GG10" s="4"/>
      <c r="GH10" s="7"/>
      <c r="GI10" s="4"/>
    </row>
    <row r="11" spans="1:191" x14ac:dyDescent="0.2">
      <c r="A11" s="18" t="s">
        <v>61</v>
      </c>
      <c r="B11" s="19" t="s">
        <v>62</v>
      </c>
      <c r="C11" s="20">
        <v>47037</v>
      </c>
      <c r="D11" s="20">
        <v>102078</v>
      </c>
      <c r="E11" s="20">
        <v>138045</v>
      </c>
      <c r="F11" s="20">
        <v>240123</v>
      </c>
      <c r="G11" s="20">
        <v>45</v>
      </c>
      <c r="H11" s="20">
        <f t="shared" si="0"/>
        <v>240168</v>
      </c>
      <c r="I11" s="20">
        <f t="shared" si="1"/>
        <v>102434</v>
      </c>
      <c r="J11" s="21">
        <f t="shared" si="2"/>
        <v>2.1777324234113569</v>
      </c>
      <c r="K11" s="8">
        <v>351</v>
      </c>
      <c r="L11" s="8">
        <v>5</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4"/>
      <c r="AO11" s="5"/>
      <c r="AP11" s="4"/>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4"/>
      <c r="CD11" s="4"/>
      <c r="CE11" s="5"/>
      <c r="CF11" s="5"/>
      <c r="CG11" s="4"/>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4"/>
      <c r="DK11" s="4"/>
      <c r="DL11" s="4"/>
      <c r="DM11" s="4"/>
      <c r="DN11" s="4"/>
      <c r="DO11" s="4"/>
      <c r="DP11" s="4"/>
      <c r="DQ11" s="4"/>
      <c r="DR11" s="5"/>
      <c r="DS11" s="5"/>
      <c r="DT11" s="5"/>
      <c r="DU11" s="5"/>
      <c r="DV11" s="6"/>
      <c r="DW11" s="6"/>
      <c r="DX11" s="6"/>
      <c r="DY11" s="6"/>
      <c r="DZ11" s="6"/>
      <c r="EA11" s="4"/>
      <c r="EB11" s="6"/>
      <c r="EC11" s="6"/>
      <c r="ED11" s="6"/>
      <c r="EE11" s="6"/>
      <c r="EF11" s="6"/>
      <c r="EG11" s="6"/>
      <c r="EH11" s="4"/>
      <c r="EI11" s="6"/>
      <c r="EJ11" s="6"/>
      <c r="EK11" s="6"/>
      <c r="EL11" s="6"/>
      <c r="EM11" s="6"/>
      <c r="EN11" s="6"/>
      <c r="EO11" s="6"/>
      <c r="EP11" s="6"/>
      <c r="EQ11" s="6"/>
      <c r="ER11" s="6"/>
      <c r="ES11" s="6"/>
      <c r="ET11" s="6"/>
      <c r="EU11" s="4"/>
      <c r="EV11" s="6"/>
      <c r="EW11" s="6"/>
      <c r="EX11" s="6"/>
      <c r="EY11" s="6"/>
      <c r="EZ11" s="6"/>
      <c r="FA11" s="6"/>
      <c r="FB11" s="6"/>
      <c r="FC11" s="6"/>
      <c r="FD11" s="4"/>
      <c r="FE11" s="6"/>
      <c r="FF11" s="6"/>
      <c r="FG11" s="6"/>
      <c r="FH11" s="6"/>
      <c r="FI11" s="4"/>
      <c r="FJ11" s="4"/>
      <c r="FK11" s="4"/>
      <c r="FL11" s="4"/>
      <c r="FM11" s="4"/>
      <c r="FN11" s="4"/>
      <c r="FO11" s="5"/>
      <c r="FP11" s="5"/>
      <c r="FQ11" s="4"/>
      <c r="FR11" s="4"/>
      <c r="FS11" s="4"/>
      <c r="FT11" s="4"/>
      <c r="FU11" s="5"/>
      <c r="FV11" s="5"/>
      <c r="FW11" s="4"/>
      <c r="FX11" s="4"/>
      <c r="FY11" s="4"/>
      <c r="FZ11" s="4"/>
      <c r="GA11" s="4"/>
      <c r="GB11" s="4"/>
      <c r="GC11" s="4"/>
      <c r="GD11" s="4"/>
      <c r="GE11" s="7"/>
      <c r="GF11" s="4"/>
      <c r="GG11" s="4"/>
      <c r="GH11" s="7"/>
      <c r="GI11" s="4"/>
    </row>
    <row r="12" spans="1:191" x14ac:dyDescent="0.2">
      <c r="A12" s="18" t="s">
        <v>63</v>
      </c>
      <c r="B12" s="19" t="s">
        <v>64</v>
      </c>
      <c r="C12" s="20">
        <v>6425</v>
      </c>
      <c r="D12" s="20">
        <v>23717</v>
      </c>
      <c r="E12" s="20">
        <v>137694</v>
      </c>
      <c r="F12" s="20">
        <v>161411</v>
      </c>
      <c r="G12" s="20">
        <v>38</v>
      </c>
      <c r="H12" s="20">
        <f t="shared" si="0"/>
        <v>161449</v>
      </c>
      <c r="I12" s="20">
        <f t="shared" si="1"/>
        <v>23717</v>
      </c>
      <c r="J12" s="21">
        <f t="shared" si="2"/>
        <v>3.6913618677042801</v>
      </c>
      <c r="K12" s="8">
        <v>0</v>
      </c>
      <c r="L12" s="8">
        <v>0</v>
      </c>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4"/>
      <c r="AO12" s="5"/>
      <c r="AP12" s="4"/>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4"/>
      <c r="CD12" s="4"/>
      <c r="CE12" s="5"/>
      <c r="CF12" s="5"/>
      <c r="CG12" s="4"/>
      <c r="CH12" s="5"/>
      <c r="CI12" s="5"/>
      <c r="CJ12" s="5"/>
      <c r="CK12" s="5"/>
      <c r="CL12" s="5"/>
      <c r="CM12" s="5"/>
      <c r="CN12" s="5"/>
      <c r="CO12" s="5"/>
      <c r="CP12" s="4"/>
      <c r="CQ12" s="4"/>
      <c r="CR12" s="4"/>
      <c r="CS12" s="4"/>
      <c r="CT12" s="4"/>
      <c r="CU12" s="4"/>
      <c r="CV12" s="4"/>
      <c r="CW12" s="4"/>
      <c r="CX12" s="4"/>
      <c r="CY12" s="4"/>
      <c r="CZ12" s="4"/>
      <c r="DA12" s="4"/>
      <c r="DB12" s="4"/>
      <c r="DC12" s="4"/>
      <c r="DD12" s="4"/>
      <c r="DE12" s="4"/>
      <c r="DF12" s="4"/>
      <c r="DG12" s="4"/>
      <c r="DH12" s="4"/>
      <c r="DI12" s="4"/>
      <c r="DJ12" s="5"/>
      <c r="DK12" s="5"/>
      <c r="DL12" s="5"/>
      <c r="DM12" s="5"/>
      <c r="DN12" s="5"/>
      <c r="DO12" s="5"/>
      <c r="DP12" s="5"/>
      <c r="DQ12" s="5"/>
      <c r="DR12" s="5"/>
      <c r="DS12" s="5"/>
      <c r="DT12" s="5"/>
      <c r="DU12" s="5"/>
      <c r="DV12" s="6"/>
      <c r="DW12" s="6"/>
      <c r="DX12" s="6"/>
      <c r="DY12" s="6"/>
      <c r="DZ12" s="6"/>
      <c r="EA12" s="4"/>
      <c r="EB12" s="6"/>
      <c r="EC12" s="6"/>
      <c r="ED12" s="6"/>
      <c r="EE12" s="6"/>
      <c r="EF12" s="6"/>
      <c r="EG12" s="6"/>
      <c r="EH12" s="4"/>
      <c r="EI12" s="6"/>
      <c r="EJ12" s="6"/>
      <c r="EK12" s="6"/>
      <c r="EL12" s="6"/>
      <c r="EM12" s="6"/>
      <c r="EN12" s="6"/>
      <c r="EO12" s="6"/>
      <c r="EP12" s="6"/>
      <c r="EQ12" s="6"/>
      <c r="ER12" s="6"/>
      <c r="ES12" s="6"/>
      <c r="ET12" s="6"/>
      <c r="EU12" s="4"/>
      <c r="EV12" s="6"/>
      <c r="EW12" s="6"/>
      <c r="EX12" s="6"/>
      <c r="EY12" s="6"/>
      <c r="EZ12" s="6"/>
      <c r="FA12" s="6"/>
      <c r="FB12" s="6"/>
      <c r="FC12" s="6"/>
      <c r="FD12" s="4"/>
      <c r="FE12" s="6"/>
      <c r="FF12" s="6"/>
      <c r="FG12" s="6"/>
      <c r="FH12" s="6"/>
      <c r="FI12" s="4"/>
      <c r="FJ12" s="4"/>
      <c r="FK12" s="4"/>
      <c r="FL12" s="4"/>
      <c r="FM12" s="4"/>
      <c r="FN12" s="4"/>
      <c r="FO12" s="5"/>
      <c r="FP12" s="5"/>
      <c r="FQ12" s="4"/>
      <c r="FR12" s="4"/>
      <c r="FS12" s="4"/>
      <c r="FT12" s="4"/>
      <c r="FU12" s="5"/>
      <c r="FV12" s="5"/>
      <c r="FW12" s="4"/>
      <c r="FX12" s="4"/>
      <c r="FY12" s="4"/>
      <c r="FZ12" s="4"/>
      <c r="GA12" s="4"/>
      <c r="GB12" s="4"/>
      <c r="GC12" s="4"/>
      <c r="GD12" s="4"/>
      <c r="GE12" s="7"/>
      <c r="GF12" s="4"/>
      <c r="GG12" s="4"/>
      <c r="GH12" s="7"/>
      <c r="GI12" s="4"/>
    </row>
    <row r="13" spans="1:191" x14ac:dyDescent="0.2">
      <c r="A13" s="18" t="s">
        <v>65</v>
      </c>
      <c r="B13" s="19" t="s">
        <v>66</v>
      </c>
      <c r="C13" s="20">
        <v>4606</v>
      </c>
      <c r="D13" s="20">
        <v>35426</v>
      </c>
      <c r="E13" s="20">
        <v>137744</v>
      </c>
      <c r="F13" s="20">
        <v>173170</v>
      </c>
      <c r="G13" s="20">
        <v>38</v>
      </c>
      <c r="H13" s="20">
        <f t="shared" si="0"/>
        <v>173208</v>
      </c>
      <c r="I13" s="20">
        <f t="shared" si="1"/>
        <v>35476</v>
      </c>
      <c r="J13" s="21">
        <f t="shared" si="2"/>
        <v>7.7021276595744679</v>
      </c>
      <c r="K13" s="8">
        <v>50</v>
      </c>
      <c r="L13" s="8">
        <v>0</v>
      </c>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4"/>
      <c r="AO13" s="5"/>
      <c r="AP13" s="4"/>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4"/>
      <c r="CD13" s="4"/>
      <c r="CE13" s="5"/>
      <c r="CF13" s="5"/>
      <c r="CG13" s="4"/>
      <c r="CH13" s="5"/>
      <c r="CI13" s="5"/>
      <c r="CJ13" s="5"/>
      <c r="CK13" s="5"/>
      <c r="CL13" s="5"/>
      <c r="CM13" s="5"/>
      <c r="CN13" s="5"/>
      <c r="CO13" s="5"/>
      <c r="CP13" s="5"/>
      <c r="CQ13" s="5"/>
      <c r="CR13" s="5"/>
      <c r="CS13" s="5"/>
      <c r="CT13" s="5"/>
      <c r="CU13" s="5"/>
      <c r="CV13" s="5"/>
      <c r="CW13" s="5"/>
      <c r="CX13" s="5"/>
      <c r="CY13" s="5"/>
      <c r="CZ13" s="4"/>
      <c r="DA13" s="4"/>
      <c r="DB13" s="4"/>
      <c r="DC13" s="4"/>
      <c r="DD13" s="4"/>
      <c r="DE13" s="4"/>
      <c r="DF13" s="4"/>
      <c r="DG13" s="4"/>
      <c r="DH13" s="4"/>
      <c r="DI13" s="4"/>
      <c r="DJ13" s="5"/>
      <c r="DK13" s="5"/>
      <c r="DL13" s="5"/>
      <c r="DM13" s="5"/>
      <c r="DN13" s="5"/>
      <c r="DO13" s="5"/>
      <c r="DP13" s="5"/>
      <c r="DQ13" s="5"/>
      <c r="DR13" s="5"/>
      <c r="DS13" s="5"/>
      <c r="DT13" s="5"/>
      <c r="DU13" s="4"/>
      <c r="DV13" s="6"/>
      <c r="DW13" s="6"/>
      <c r="DX13" s="6"/>
      <c r="DY13" s="6"/>
      <c r="DZ13" s="6"/>
      <c r="EA13" s="4"/>
      <c r="EB13" s="6"/>
      <c r="EC13" s="6"/>
      <c r="ED13" s="6"/>
      <c r="EE13" s="6"/>
      <c r="EF13" s="6"/>
      <c r="EG13" s="6"/>
      <c r="EH13" s="4"/>
      <c r="EI13" s="6"/>
      <c r="EJ13" s="6"/>
      <c r="EK13" s="6"/>
      <c r="EL13" s="6"/>
      <c r="EM13" s="6"/>
      <c r="EN13" s="6"/>
      <c r="EO13" s="6"/>
      <c r="EP13" s="6"/>
      <c r="EQ13" s="6"/>
      <c r="ER13" s="6"/>
      <c r="ES13" s="6"/>
      <c r="ET13" s="6"/>
      <c r="EU13" s="4"/>
      <c r="EV13" s="6"/>
      <c r="EW13" s="6"/>
      <c r="EX13" s="6"/>
      <c r="EY13" s="6"/>
      <c r="EZ13" s="6"/>
      <c r="FA13" s="6"/>
      <c r="FB13" s="6"/>
      <c r="FC13" s="6"/>
      <c r="FD13" s="4"/>
      <c r="FE13" s="6"/>
      <c r="FF13" s="6"/>
      <c r="FG13" s="6"/>
      <c r="FH13" s="6"/>
      <c r="FI13" s="4"/>
      <c r="FJ13" s="4"/>
      <c r="FK13" s="4"/>
      <c r="FL13" s="4"/>
      <c r="FM13" s="4"/>
      <c r="FN13" s="4"/>
      <c r="FO13" s="5"/>
      <c r="FP13" s="5"/>
      <c r="FQ13" s="4"/>
      <c r="FR13" s="4"/>
      <c r="FS13" s="4"/>
      <c r="FT13" s="4"/>
      <c r="FU13" s="5"/>
      <c r="FV13" s="5"/>
      <c r="FW13" s="4"/>
      <c r="FX13" s="4"/>
      <c r="FY13" s="4"/>
      <c r="FZ13" s="4"/>
      <c r="GA13" s="6"/>
      <c r="GB13" s="4"/>
      <c r="GC13" s="5"/>
      <c r="GD13" s="4"/>
      <c r="GE13" s="7"/>
      <c r="GF13" s="4"/>
      <c r="GG13" s="4"/>
      <c r="GH13" s="7"/>
      <c r="GI13" s="4"/>
    </row>
    <row r="14" spans="1:191" x14ac:dyDescent="0.2">
      <c r="A14" s="18" t="s">
        <v>67</v>
      </c>
      <c r="B14" s="19" t="s">
        <v>68</v>
      </c>
      <c r="C14" s="20">
        <v>4040</v>
      </c>
      <c r="D14" s="20">
        <v>24013</v>
      </c>
      <c r="E14" s="20">
        <v>137694</v>
      </c>
      <c r="F14" s="20">
        <v>161707</v>
      </c>
      <c r="G14" s="20">
        <v>38</v>
      </c>
      <c r="H14" s="20">
        <f t="shared" si="0"/>
        <v>161745</v>
      </c>
      <c r="I14" s="20">
        <f t="shared" si="1"/>
        <v>24013</v>
      </c>
      <c r="J14" s="21">
        <f t="shared" si="2"/>
        <v>5.9438118811881191</v>
      </c>
      <c r="K14" s="8">
        <v>0</v>
      </c>
      <c r="L14" s="8">
        <v>0</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4"/>
      <c r="AO14" s="5"/>
      <c r="AP14" s="4"/>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4"/>
      <c r="CD14" s="4"/>
      <c r="CE14" s="5"/>
      <c r="CF14" s="5"/>
      <c r="CG14" s="5"/>
      <c r="CH14" s="5"/>
      <c r="CI14" s="5"/>
      <c r="CJ14" s="5"/>
      <c r="CK14" s="5"/>
      <c r="CL14" s="5"/>
      <c r="CM14" s="5"/>
      <c r="CN14" s="5"/>
      <c r="CO14" s="5"/>
      <c r="CP14" s="5"/>
      <c r="CQ14" s="5"/>
      <c r="CR14" s="5"/>
      <c r="CS14" s="5"/>
      <c r="CT14" s="5"/>
      <c r="CU14" s="5"/>
      <c r="CV14" s="5"/>
      <c r="CW14" s="5"/>
      <c r="CX14" s="5"/>
      <c r="CY14" s="5"/>
      <c r="CZ14" s="4"/>
      <c r="DA14" s="4"/>
      <c r="DB14" s="4"/>
      <c r="DC14" s="4"/>
      <c r="DD14" s="4"/>
      <c r="DE14" s="4"/>
      <c r="DF14" s="4"/>
      <c r="DG14" s="4"/>
      <c r="DH14" s="4"/>
      <c r="DI14" s="4"/>
      <c r="DJ14" s="4"/>
      <c r="DK14" s="4"/>
      <c r="DL14" s="4"/>
      <c r="DM14" s="4"/>
      <c r="DN14" s="4"/>
      <c r="DO14" s="4"/>
      <c r="DP14" s="4"/>
      <c r="DQ14" s="4"/>
      <c r="DR14" s="5"/>
      <c r="DS14" s="5"/>
      <c r="DT14" s="5"/>
      <c r="DU14" s="4"/>
      <c r="DV14" s="6"/>
      <c r="DW14" s="6"/>
      <c r="DX14" s="6"/>
      <c r="DY14" s="6"/>
      <c r="DZ14" s="6"/>
      <c r="EA14" s="4"/>
      <c r="EB14" s="6"/>
      <c r="EC14" s="6"/>
      <c r="ED14" s="6"/>
      <c r="EE14" s="6"/>
      <c r="EF14" s="6"/>
      <c r="EG14" s="6"/>
      <c r="EH14" s="4"/>
      <c r="EI14" s="6"/>
      <c r="EJ14" s="6"/>
      <c r="EK14" s="6"/>
      <c r="EL14" s="6"/>
      <c r="EM14" s="6"/>
      <c r="EN14" s="6"/>
      <c r="EO14" s="6"/>
      <c r="EP14" s="6"/>
      <c r="EQ14" s="6"/>
      <c r="ER14" s="6"/>
      <c r="ES14" s="6"/>
      <c r="ET14" s="6"/>
      <c r="EU14" s="4"/>
      <c r="EV14" s="6"/>
      <c r="EW14" s="6"/>
      <c r="EX14" s="6"/>
      <c r="EY14" s="6"/>
      <c r="EZ14" s="6"/>
      <c r="FA14" s="6"/>
      <c r="FB14" s="6"/>
      <c r="FC14" s="6"/>
      <c r="FD14" s="4"/>
      <c r="FE14" s="6"/>
      <c r="FF14" s="6"/>
      <c r="FG14" s="6"/>
      <c r="FH14" s="6"/>
      <c r="FI14" s="4"/>
      <c r="FJ14" s="4"/>
      <c r="FK14" s="4"/>
      <c r="FL14" s="4"/>
      <c r="FM14" s="4"/>
      <c r="FN14" s="4"/>
      <c r="FO14" s="5"/>
      <c r="FP14" s="5"/>
      <c r="FQ14" s="4"/>
      <c r="FR14" s="4"/>
      <c r="FS14" s="4"/>
      <c r="FT14" s="4"/>
      <c r="FU14" s="5"/>
      <c r="FV14" s="5"/>
      <c r="FW14" s="4"/>
      <c r="FX14" s="4"/>
      <c r="FY14" s="4"/>
      <c r="FZ14" s="4"/>
      <c r="GA14" s="6"/>
      <c r="GB14" s="4"/>
      <c r="GC14" s="5"/>
      <c r="GD14" s="4"/>
      <c r="GE14" s="7"/>
      <c r="GF14" s="4"/>
      <c r="GG14" s="4"/>
      <c r="GH14" s="7"/>
      <c r="GI14" s="4"/>
    </row>
    <row r="15" spans="1:191" x14ac:dyDescent="0.2">
      <c r="A15" s="18" t="s">
        <v>69</v>
      </c>
      <c r="B15" s="19" t="s">
        <v>68</v>
      </c>
      <c r="C15" s="20">
        <v>5706</v>
      </c>
      <c r="D15" s="20">
        <v>43836</v>
      </c>
      <c r="E15" s="20">
        <v>137694</v>
      </c>
      <c r="F15" s="20">
        <v>181530</v>
      </c>
      <c r="G15" s="20">
        <v>40</v>
      </c>
      <c r="H15" s="20">
        <f t="shared" si="0"/>
        <v>181570</v>
      </c>
      <c r="I15" s="20">
        <f t="shared" si="1"/>
        <v>43838</v>
      </c>
      <c r="J15" s="21">
        <f t="shared" si="2"/>
        <v>7.6827900455660707</v>
      </c>
      <c r="K15" s="8">
        <v>0</v>
      </c>
      <c r="L15" s="8">
        <v>2</v>
      </c>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4"/>
      <c r="AO15" s="5"/>
      <c r="AP15" s="4"/>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4"/>
      <c r="CD15" s="4"/>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6"/>
      <c r="DW15" s="6"/>
      <c r="DX15" s="6"/>
      <c r="DY15" s="6"/>
      <c r="DZ15" s="6"/>
      <c r="EA15" s="4"/>
      <c r="EB15" s="6"/>
      <c r="EC15" s="6"/>
      <c r="ED15" s="6"/>
      <c r="EE15" s="6"/>
      <c r="EF15" s="6"/>
      <c r="EG15" s="6"/>
      <c r="EH15" s="4"/>
      <c r="EI15" s="6"/>
      <c r="EJ15" s="6"/>
      <c r="EK15" s="6"/>
      <c r="EL15" s="6"/>
      <c r="EM15" s="6"/>
      <c r="EN15" s="6"/>
      <c r="EO15" s="6"/>
      <c r="EP15" s="6"/>
      <c r="EQ15" s="6"/>
      <c r="ER15" s="6"/>
      <c r="ES15" s="6"/>
      <c r="ET15" s="6"/>
      <c r="EU15" s="4"/>
      <c r="EV15" s="6"/>
      <c r="EW15" s="6"/>
      <c r="EX15" s="6"/>
      <c r="EY15" s="6"/>
      <c r="EZ15" s="6"/>
      <c r="FA15" s="6"/>
      <c r="FB15" s="6"/>
      <c r="FC15" s="6"/>
      <c r="FD15" s="4"/>
      <c r="FE15" s="6"/>
      <c r="FF15" s="6"/>
      <c r="FG15" s="6"/>
      <c r="FH15" s="6"/>
      <c r="FI15" s="4"/>
      <c r="FJ15" s="4"/>
      <c r="FK15" s="4"/>
      <c r="FL15" s="4"/>
      <c r="FM15" s="4"/>
      <c r="FN15" s="4"/>
      <c r="FO15" s="5"/>
      <c r="FP15" s="5"/>
      <c r="FQ15" s="4"/>
      <c r="FR15" s="4"/>
      <c r="FS15" s="4"/>
      <c r="FT15" s="4"/>
      <c r="FU15" s="5"/>
      <c r="FV15" s="5"/>
      <c r="FW15" s="4"/>
      <c r="FX15" s="4"/>
      <c r="FY15" s="4"/>
      <c r="FZ15" s="4"/>
      <c r="GA15" s="6"/>
      <c r="GB15" s="4"/>
      <c r="GC15" s="4"/>
      <c r="GD15" s="4"/>
      <c r="GE15" s="7"/>
      <c r="GF15" s="4"/>
      <c r="GG15" s="4"/>
      <c r="GH15" s="7"/>
      <c r="GI15" s="4"/>
    </row>
    <row r="16" spans="1:191" x14ac:dyDescent="0.2">
      <c r="A16" s="18" t="s">
        <v>70</v>
      </c>
      <c r="B16" s="19" t="s">
        <v>71</v>
      </c>
      <c r="C16" s="20">
        <v>3108</v>
      </c>
      <c r="D16" s="20">
        <v>21297</v>
      </c>
      <c r="E16" s="20">
        <v>137694</v>
      </c>
      <c r="F16" s="20">
        <v>158991</v>
      </c>
      <c r="G16" s="20">
        <v>38</v>
      </c>
      <c r="H16" s="20">
        <f t="shared" si="0"/>
        <v>159029</v>
      </c>
      <c r="I16" s="20">
        <f t="shared" si="1"/>
        <v>21297</v>
      </c>
      <c r="J16" s="21">
        <f t="shared" si="2"/>
        <v>6.852316602316602</v>
      </c>
      <c r="K16" s="8">
        <v>0</v>
      </c>
      <c r="L16" s="8">
        <v>0</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4"/>
      <c r="AO16" s="5"/>
      <c r="AP16" s="4"/>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4"/>
      <c r="CD16" s="4"/>
      <c r="CE16" s="5"/>
      <c r="CF16" s="5"/>
      <c r="CG16" s="4"/>
      <c r="CH16" s="5"/>
      <c r="CI16" s="5"/>
      <c r="CJ16" s="5"/>
      <c r="CK16" s="5"/>
      <c r="CL16" s="5"/>
      <c r="CM16" s="5"/>
      <c r="CN16" s="5"/>
      <c r="CO16" s="5"/>
      <c r="CP16" s="5"/>
      <c r="CQ16" s="5"/>
      <c r="CR16" s="5"/>
      <c r="CS16" s="5"/>
      <c r="CT16" s="5"/>
      <c r="CU16" s="5"/>
      <c r="CV16" s="5"/>
      <c r="CW16" s="5"/>
      <c r="CX16" s="5"/>
      <c r="CY16" s="5"/>
      <c r="CZ16" s="4"/>
      <c r="DA16" s="4"/>
      <c r="DB16" s="4"/>
      <c r="DC16" s="4"/>
      <c r="DD16" s="4"/>
      <c r="DE16" s="4"/>
      <c r="DF16" s="4"/>
      <c r="DG16" s="4"/>
      <c r="DH16" s="4"/>
      <c r="DI16" s="4"/>
      <c r="DJ16" s="5"/>
      <c r="DK16" s="5"/>
      <c r="DL16" s="5"/>
      <c r="DM16" s="5"/>
      <c r="DN16" s="5"/>
      <c r="DO16" s="5"/>
      <c r="DP16" s="5"/>
      <c r="DQ16" s="5"/>
      <c r="DR16" s="5"/>
      <c r="DS16" s="5"/>
      <c r="DT16" s="5"/>
      <c r="DU16" s="5"/>
      <c r="DV16" s="6"/>
      <c r="DW16" s="6"/>
      <c r="DX16" s="6"/>
      <c r="DY16" s="6"/>
      <c r="DZ16" s="6"/>
      <c r="EA16" s="4"/>
      <c r="EB16" s="6"/>
      <c r="EC16" s="6"/>
      <c r="ED16" s="6"/>
      <c r="EE16" s="6"/>
      <c r="EF16" s="6"/>
      <c r="EG16" s="6"/>
      <c r="EH16" s="4"/>
      <c r="EI16" s="6"/>
      <c r="EJ16" s="6"/>
      <c r="EK16" s="6"/>
      <c r="EL16" s="6"/>
      <c r="EM16" s="6"/>
      <c r="EN16" s="6"/>
      <c r="EO16" s="6"/>
      <c r="EP16" s="6"/>
      <c r="EQ16" s="6"/>
      <c r="ER16" s="6"/>
      <c r="ES16" s="6"/>
      <c r="ET16" s="6"/>
      <c r="EU16" s="4"/>
      <c r="EV16" s="6"/>
      <c r="EW16" s="6"/>
      <c r="EX16" s="6"/>
      <c r="EY16" s="6"/>
      <c r="EZ16" s="6"/>
      <c r="FA16" s="6"/>
      <c r="FB16" s="6"/>
      <c r="FC16" s="6"/>
      <c r="FD16" s="4"/>
      <c r="FE16" s="6"/>
      <c r="FF16" s="6"/>
      <c r="FG16" s="6"/>
      <c r="FH16" s="6"/>
      <c r="FI16" s="4"/>
      <c r="FJ16" s="4"/>
      <c r="FK16" s="4"/>
      <c r="FL16" s="4"/>
      <c r="FM16" s="4"/>
      <c r="FN16" s="4"/>
      <c r="FO16" s="5"/>
      <c r="FP16" s="5"/>
      <c r="FQ16" s="4"/>
      <c r="FR16" s="4"/>
      <c r="FS16" s="4"/>
      <c r="FT16" s="4"/>
      <c r="FU16" s="5"/>
      <c r="FV16" s="5"/>
      <c r="FW16" s="4"/>
      <c r="FX16" s="4"/>
      <c r="FY16" s="4"/>
      <c r="FZ16" s="4"/>
      <c r="GA16" s="4"/>
      <c r="GB16" s="4"/>
      <c r="GC16" s="4"/>
      <c r="GD16" s="4"/>
      <c r="GE16" s="7"/>
      <c r="GF16" s="4"/>
      <c r="GG16" s="4"/>
      <c r="GH16" s="7"/>
      <c r="GI16" s="4"/>
    </row>
    <row r="17" spans="1:191" x14ac:dyDescent="0.2">
      <c r="A17" s="18" t="s">
        <v>72</v>
      </c>
      <c r="B17" s="19" t="s">
        <v>71</v>
      </c>
      <c r="C17" s="20">
        <v>5080</v>
      </c>
      <c r="D17" s="20">
        <v>23685</v>
      </c>
      <c r="E17" s="20">
        <v>137694</v>
      </c>
      <c r="F17" s="20">
        <v>161379</v>
      </c>
      <c r="G17" s="20">
        <v>38</v>
      </c>
      <c r="H17" s="20">
        <f t="shared" si="0"/>
        <v>161417</v>
      </c>
      <c r="I17" s="20">
        <f t="shared" si="1"/>
        <v>23685</v>
      </c>
      <c r="J17" s="21">
        <f t="shared" si="2"/>
        <v>4.66240157480315</v>
      </c>
      <c r="K17" s="8">
        <v>0</v>
      </c>
      <c r="L17" s="8">
        <v>0</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4"/>
      <c r="AO17" s="5"/>
      <c r="AP17" s="4"/>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4"/>
      <c r="CD17" s="4"/>
      <c r="CE17" s="5"/>
      <c r="CF17" s="5"/>
      <c r="CG17" s="4"/>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6"/>
      <c r="DW17" s="6"/>
      <c r="DX17" s="6"/>
      <c r="DY17" s="6"/>
      <c r="DZ17" s="6"/>
      <c r="EA17" s="4"/>
      <c r="EB17" s="6"/>
      <c r="EC17" s="6"/>
      <c r="ED17" s="6"/>
      <c r="EE17" s="6"/>
      <c r="EF17" s="6"/>
      <c r="EG17" s="6"/>
      <c r="EH17" s="4"/>
      <c r="EI17" s="6"/>
      <c r="EJ17" s="6"/>
      <c r="EK17" s="6"/>
      <c r="EL17" s="6"/>
      <c r="EM17" s="6"/>
      <c r="EN17" s="6"/>
      <c r="EO17" s="6"/>
      <c r="EP17" s="6"/>
      <c r="EQ17" s="6"/>
      <c r="ER17" s="6"/>
      <c r="ES17" s="6"/>
      <c r="ET17" s="6"/>
      <c r="EU17" s="4"/>
      <c r="EV17" s="6"/>
      <c r="EW17" s="6"/>
      <c r="EX17" s="6"/>
      <c r="EY17" s="6"/>
      <c r="EZ17" s="6"/>
      <c r="FA17" s="6"/>
      <c r="FB17" s="6"/>
      <c r="FC17" s="6"/>
      <c r="FD17" s="4"/>
      <c r="FE17" s="6"/>
      <c r="FF17" s="6"/>
      <c r="FG17" s="6"/>
      <c r="FH17" s="6"/>
      <c r="FI17" s="4"/>
      <c r="FJ17" s="4"/>
      <c r="FK17" s="4"/>
      <c r="FL17" s="4"/>
      <c r="FM17" s="4"/>
      <c r="FN17" s="4"/>
      <c r="FO17" s="5"/>
      <c r="FP17" s="5"/>
      <c r="FQ17" s="4"/>
      <c r="FR17" s="4"/>
      <c r="FS17" s="4"/>
      <c r="FT17" s="4"/>
      <c r="FU17" s="5"/>
      <c r="FV17" s="5"/>
      <c r="FW17" s="4"/>
      <c r="FX17" s="4"/>
      <c r="FY17" s="4"/>
      <c r="FZ17" s="4"/>
      <c r="GA17" s="6"/>
      <c r="GB17" s="4"/>
      <c r="GC17" s="5"/>
      <c r="GD17" s="4"/>
      <c r="GE17" s="7"/>
      <c r="GF17" s="4"/>
      <c r="GG17" s="4"/>
      <c r="GH17" s="7"/>
      <c r="GI17" s="4"/>
    </row>
    <row r="18" spans="1:191" x14ac:dyDescent="0.2">
      <c r="A18" s="18" t="s">
        <v>73</v>
      </c>
      <c r="B18" s="19" t="s">
        <v>74</v>
      </c>
      <c r="C18" s="20">
        <v>5405</v>
      </c>
      <c r="D18" s="20">
        <v>38255</v>
      </c>
      <c r="E18" s="20">
        <v>140277</v>
      </c>
      <c r="F18" s="20">
        <v>178532</v>
      </c>
      <c r="G18" s="20">
        <v>46</v>
      </c>
      <c r="H18" s="20">
        <f t="shared" si="0"/>
        <v>178578</v>
      </c>
      <c r="I18" s="20">
        <f t="shared" si="1"/>
        <v>40845</v>
      </c>
      <c r="J18" s="21">
        <f t="shared" si="2"/>
        <v>7.556891766882516</v>
      </c>
      <c r="K18" s="8">
        <v>2583</v>
      </c>
      <c r="L18" s="8">
        <v>7</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4"/>
      <c r="AO18" s="5"/>
      <c r="AP18" s="4"/>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4"/>
      <c r="CD18" s="4"/>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6"/>
      <c r="DW18" s="6"/>
      <c r="DX18" s="6"/>
      <c r="DY18" s="6"/>
      <c r="DZ18" s="6"/>
      <c r="EA18" s="4"/>
      <c r="EB18" s="6"/>
      <c r="EC18" s="6"/>
      <c r="ED18" s="6"/>
      <c r="EE18" s="6"/>
      <c r="EF18" s="6"/>
      <c r="EG18" s="6"/>
      <c r="EH18" s="4"/>
      <c r="EI18" s="6"/>
      <c r="EJ18" s="6"/>
      <c r="EK18" s="6"/>
      <c r="EL18" s="6"/>
      <c r="EM18" s="6"/>
      <c r="EN18" s="6"/>
      <c r="EO18" s="6"/>
      <c r="EP18" s="6"/>
      <c r="EQ18" s="6"/>
      <c r="ER18" s="6"/>
      <c r="ES18" s="6"/>
      <c r="ET18" s="6"/>
      <c r="EU18" s="4"/>
      <c r="EV18" s="6"/>
      <c r="EW18" s="6"/>
      <c r="EX18" s="6"/>
      <c r="EY18" s="6"/>
      <c r="EZ18" s="6"/>
      <c r="FA18" s="6"/>
      <c r="FB18" s="6"/>
      <c r="FC18" s="6"/>
      <c r="FD18" s="4"/>
      <c r="FE18" s="6"/>
      <c r="FF18" s="6"/>
      <c r="FG18" s="6"/>
      <c r="FH18" s="6"/>
      <c r="FI18" s="4"/>
      <c r="FJ18" s="4"/>
      <c r="FK18" s="4"/>
      <c r="FL18" s="4"/>
      <c r="FM18" s="4"/>
      <c r="FN18" s="4"/>
      <c r="FO18" s="5"/>
      <c r="FP18" s="5"/>
      <c r="FQ18" s="4"/>
      <c r="FR18" s="4"/>
      <c r="FS18" s="4"/>
      <c r="FT18" s="4"/>
      <c r="FU18" s="5"/>
      <c r="FV18" s="5"/>
      <c r="FW18" s="4"/>
      <c r="FX18" s="4"/>
      <c r="FY18" s="4"/>
      <c r="FZ18" s="4"/>
      <c r="GA18" s="4"/>
      <c r="GB18" s="4"/>
      <c r="GC18" s="4"/>
      <c r="GD18" s="4"/>
      <c r="GE18" s="7"/>
      <c r="GF18" s="4"/>
      <c r="GG18" s="4"/>
      <c r="GH18" s="7"/>
      <c r="GI18" s="4"/>
    </row>
    <row r="19" spans="1:191" x14ac:dyDescent="0.2">
      <c r="A19" s="18" t="s">
        <v>75</v>
      </c>
      <c r="B19" s="19" t="s">
        <v>76</v>
      </c>
      <c r="C19" s="20">
        <v>28769</v>
      </c>
      <c r="D19" s="20">
        <v>50013</v>
      </c>
      <c r="E19" s="20">
        <v>137694</v>
      </c>
      <c r="F19" s="20">
        <v>187707</v>
      </c>
      <c r="G19" s="20">
        <v>40</v>
      </c>
      <c r="H19" s="20">
        <f t="shared" si="0"/>
        <v>187747</v>
      </c>
      <c r="I19" s="20">
        <f t="shared" si="1"/>
        <v>50015</v>
      </c>
      <c r="J19" s="21">
        <f t="shared" si="2"/>
        <v>1.7385032500260698</v>
      </c>
      <c r="K19" s="8">
        <v>0</v>
      </c>
      <c r="L19" s="8">
        <v>2</v>
      </c>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4"/>
      <c r="AO19" s="5"/>
      <c r="AP19" s="4"/>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4"/>
      <c r="CD19" s="4"/>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6"/>
      <c r="DW19" s="6"/>
      <c r="DX19" s="6"/>
      <c r="DY19" s="6"/>
      <c r="DZ19" s="6"/>
      <c r="EA19" s="4"/>
      <c r="EB19" s="6"/>
      <c r="EC19" s="6"/>
      <c r="ED19" s="6"/>
      <c r="EE19" s="6"/>
      <c r="EF19" s="6"/>
      <c r="EG19" s="6"/>
      <c r="EH19" s="4"/>
      <c r="EI19" s="6"/>
      <c r="EJ19" s="6"/>
      <c r="EK19" s="6"/>
      <c r="EL19" s="6"/>
      <c r="EM19" s="6"/>
      <c r="EN19" s="6"/>
      <c r="EO19" s="6"/>
      <c r="EP19" s="6"/>
      <c r="EQ19" s="6"/>
      <c r="ER19" s="6"/>
      <c r="ES19" s="6"/>
      <c r="ET19" s="6"/>
      <c r="EU19" s="4"/>
      <c r="EV19" s="6"/>
      <c r="EW19" s="6"/>
      <c r="EX19" s="6"/>
      <c r="EY19" s="6"/>
      <c r="EZ19" s="6"/>
      <c r="FA19" s="6"/>
      <c r="FB19" s="6"/>
      <c r="FC19" s="6"/>
      <c r="FD19" s="4"/>
      <c r="FE19" s="6"/>
      <c r="FF19" s="6"/>
      <c r="FG19" s="6"/>
      <c r="FH19" s="6"/>
      <c r="FI19" s="4"/>
      <c r="FJ19" s="4"/>
      <c r="FK19" s="4"/>
      <c r="FL19" s="4"/>
      <c r="FM19" s="4"/>
      <c r="FN19" s="4"/>
      <c r="FO19" s="5"/>
      <c r="FP19" s="5"/>
      <c r="FQ19" s="4"/>
      <c r="FR19" s="4"/>
      <c r="FS19" s="4"/>
      <c r="FT19" s="4"/>
      <c r="FU19" s="5"/>
      <c r="FV19" s="5"/>
      <c r="FW19" s="4"/>
      <c r="FX19" s="4"/>
      <c r="FY19" s="4"/>
      <c r="FZ19" s="4"/>
      <c r="GA19" s="6"/>
      <c r="GB19" s="4"/>
      <c r="GC19" s="4"/>
      <c r="GD19" s="4"/>
      <c r="GE19" s="7"/>
      <c r="GF19" s="4"/>
      <c r="GG19" s="4"/>
      <c r="GH19" s="7"/>
      <c r="GI19" s="4"/>
    </row>
    <row r="20" spans="1:191" x14ac:dyDescent="0.2">
      <c r="A20" s="18" t="s">
        <v>77</v>
      </c>
      <c r="B20" s="19" t="s">
        <v>78</v>
      </c>
      <c r="C20" s="20">
        <v>21105</v>
      </c>
      <c r="D20" s="20">
        <v>137361</v>
      </c>
      <c r="E20" s="20">
        <v>140753</v>
      </c>
      <c r="F20" s="20">
        <v>278114</v>
      </c>
      <c r="G20" s="20">
        <v>46</v>
      </c>
      <c r="H20" s="20">
        <f t="shared" si="0"/>
        <v>278160</v>
      </c>
      <c r="I20" s="20">
        <f t="shared" si="1"/>
        <v>140428</v>
      </c>
      <c r="J20" s="21">
        <f t="shared" si="2"/>
        <v>6.6537787254205165</v>
      </c>
      <c r="K20" s="8">
        <v>3059</v>
      </c>
      <c r="L20" s="8">
        <v>8</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4"/>
      <c r="AO20" s="5"/>
      <c r="AP20" s="4"/>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4"/>
      <c r="CD20" s="4"/>
      <c r="CE20" s="5"/>
      <c r="CF20" s="5"/>
      <c r="CG20" s="4"/>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6"/>
      <c r="DW20" s="6"/>
      <c r="DX20" s="6"/>
      <c r="DY20" s="6"/>
      <c r="DZ20" s="6"/>
      <c r="EA20" s="4"/>
      <c r="EB20" s="6"/>
      <c r="EC20" s="6"/>
      <c r="ED20" s="6"/>
      <c r="EE20" s="6"/>
      <c r="EF20" s="6"/>
      <c r="EG20" s="6"/>
      <c r="EH20" s="4"/>
      <c r="EI20" s="6"/>
      <c r="EJ20" s="6"/>
      <c r="EK20" s="6"/>
      <c r="EL20" s="6"/>
      <c r="EM20" s="6"/>
      <c r="EN20" s="6"/>
      <c r="EO20" s="6"/>
      <c r="EP20" s="6"/>
      <c r="EQ20" s="6"/>
      <c r="ER20" s="6"/>
      <c r="ES20" s="6"/>
      <c r="ET20" s="6"/>
      <c r="EU20" s="4"/>
      <c r="EV20" s="6"/>
      <c r="EW20" s="6"/>
      <c r="EX20" s="6"/>
      <c r="EY20" s="6"/>
      <c r="EZ20" s="6"/>
      <c r="FA20" s="6"/>
      <c r="FB20" s="6"/>
      <c r="FC20" s="6"/>
      <c r="FD20" s="4"/>
      <c r="FE20" s="6"/>
      <c r="FF20" s="6"/>
      <c r="FG20" s="6"/>
      <c r="FH20" s="6"/>
      <c r="FI20" s="4"/>
      <c r="FJ20" s="4"/>
      <c r="FK20" s="4"/>
      <c r="FL20" s="4"/>
      <c r="FM20" s="4"/>
      <c r="FN20" s="4"/>
      <c r="FO20" s="5"/>
      <c r="FP20" s="5"/>
      <c r="FQ20" s="4"/>
      <c r="FR20" s="4"/>
      <c r="FS20" s="4"/>
      <c r="FT20" s="4"/>
      <c r="FU20" s="5"/>
      <c r="FV20" s="5"/>
      <c r="FW20" s="4"/>
      <c r="FX20" s="4"/>
      <c r="FY20" s="4"/>
      <c r="FZ20" s="4"/>
      <c r="GA20" s="6"/>
      <c r="GB20" s="4"/>
      <c r="GC20" s="5"/>
      <c r="GD20" s="4"/>
      <c r="GE20" s="7"/>
      <c r="GF20" s="4"/>
      <c r="GG20" s="4"/>
      <c r="GH20" s="7"/>
      <c r="GI20" s="4"/>
    </row>
    <row r="21" spans="1:191" x14ac:dyDescent="0.2">
      <c r="A21" s="18" t="s">
        <v>79</v>
      </c>
      <c r="B21" s="19" t="s">
        <v>80</v>
      </c>
      <c r="C21" s="20">
        <v>3492</v>
      </c>
      <c r="D21" s="20">
        <v>28007</v>
      </c>
      <c r="E21" s="20">
        <v>137694</v>
      </c>
      <c r="F21" s="20">
        <v>165701</v>
      </c>
      <c r="G21" s="20">
        <v>38</v>
      </c>
      <c r="H21" s="20">
        <f t="shared" si="0"/>
        <v>165739</v>
      </c>
      <c r="I21" s="20">
        <f t="shared" si="1"/>
        <v>28007</v>
      </c>
      <c r="J21" s="21">
        <f t="shared" si="2"/>
        <v>8.0203321878579619</v>
      </c>
      <c r="K21" s="8">
        <v>0</v>
      </c>
      <c r="L21" s="8">
        <v>0</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4"/>
      <c r="AO21" s="5"/>
      <c r="AP21" s="4"/>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4"/>
      <c r="CD21" s="4"/>
      <c r="CE21" s="5"/>
      <c r="CF21" s="5"/>
      <c r="CG21" s="4"/>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4"/>
      <c r="DK21" s="4"/>
      <c r="DL21" s="4"/>
      <c r="DM21" s="4"/>
      <c r="DN21" s="4"/>
      <c r="DO21" s="4"/>
      <c r="DP21" s="4"/>
      <c r="DQ21" s="4"/>
      <c r="DR21" s="5"/>
      <c r="DS21" s="5"/>
      <c r="DT21" s="5"/>
      <c r="DU21" s="5"/>
      <c r="DV21" s="6"/>
      <c r="DW21" s="6"/>
      <c r="DX21" s="6"/>
      <c r="DY21" s="6"/>
      <c r="DZ21" s="6"/>
      <c r="EA21" s="4"/>
      <c r="EB21" s="6"/>
      <c r="EC21" s="6"/>
      <c r="ED21" s="6"/>
      <c r="EE21" s="6"/>
      <c r="EF21" s="6"/>
      <c r="EG21" s="6"/>
      <c r="EH21" s="4"/>
      <c r="EI21" s="6"/>
      <c r="EJ21" s="6"/>
      <c r="EK21" s="6"/>
      <c r="EL21" s="6"/>
      <c r="EM21" s="6"/>
      <c r="EN21" s="6"/>
      <c r="EO21" s="6"/>
      <c r="EP21" s="6"/>
      <c r="EQ21" s="6"/>
      <c r="ER21" s="6"/>
      <c r="ES21" s="6"/>
      <c r="ET21" s="6"/>
      <c r="EU21" s="4"/>
      <c r="EV21" s="6"/>
      <c r="EW21" s="6"/>
      <c r="EX21" s="6"/>
      <c r="EY21" s="6"/>
      <c r="EZ21" s="6"/>
      <c r="FA21" s="6"/>
      <c r="FB21" s="6"/>
      <c r="FC21" s="6"/>
      <c r="FD21" s="4"/>
      <c r="FE21" s="6"/>
      <c r="FF21" s="6"/>
      <c r="FG21" s="6"/>
      <c r="FH21" s="6"/>
      <c r="FI21" s="4"/>
      <c r="FJ21" s="4"/>
      <c r="FK21" s="4"/>
      <c r="FL21" s="4"/>
      <c r="FM21" s="4"/>
      <c r="FN21" s="4"/>
      <c r="FO21" s="5"/>
      <c r="FP21" s="5"/>
      <c r="FQ21" s="4"/>
      <c r="FR21" s="4"/>
      <c r="FS21" s="4"/>
      <c r="FT21" s="4"/>
      <c r="FU21" s="5"/>
      <c r="FV21" s="5"/>
      <c r="FW21" s="4"/>
      <c r="FX21" s="4"/>
      <c r="FY21" s="4"/>
      <c r="FZ21" s="4"/>
      <c r="GA21" s="4"/>
      <c r="GB21" s="4"/>
      <c r="GC21" s="4"/>
      <c r="GD21" s="4"/>
      <c r="GE21" s="7"/>
      <c r="GF21" s="4"/>
      <c r="GG21" s="4"/>
      <c r="GH21" s="7"/>
      <c r="GI21" s="4"/>
    </row>
    <row r="22" spans="1:191" x14ac:dyDescent="0.2">
      <c r="A22" s="18" t="s">
        <v>81</v>
      </c>
      <c r="B22" s="19" t="s">
        <v>82</v>
      </c>
      <c r="C22" s="20">
        <v>16150</v>
      </c>
      <c r="D22" s="20">
        <v>76854</v>
      </c>
      <c r="E22" s="20">
        <v>137848</v>
      </c>
      <c r="F22" s="20">
        <v>214702</v>
      </c>
      <c r="G22" s="20">
        <v>46</v>
      </c>
      <c r="H22" s="20">
        <f t="shared" si="0"/>
        <v>214748</v>
      </c>
      <c r="I22" s="20">
        <f t="shared" si="1"/>
        <v>77016</v>
      </c>
      <c r="J22" s="21">
        <f t="shared" si="2"/>
        <v>4.7687925696594426</v>
      </c>
      <c r="K22" s="8">
        <v>154</v>
      </c>
      <c r="L22" s="8">
        <v>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4"/>
      <c r="AO22" s="5"/>
      <c r="AP22" s="4"/>
      <c r="AQ22" s="5"/>
      <c r="AR22" s="5"/>
      <c r="AS22" s="5"/>
      <c r="AT22" s="5"/>
      <c r="AU22" s="5"/>
      <c r="AV22" s="5"/>
      <c r="AW22" s="5"/>
      <c r="AX22" s="5"/>
      <c r="AY22" s="5"/>
      <c r="AZ22" s="5"/>
      <c r="BA22" s="5"/>
      <c r="BB22" s="5"/>
      <c r="BC22" s="5"/>
      <c r="BD22" s="5"/>
      <c r="BE22" s="5"/>
      <c r="BF22" s="5"/>
      <c r="BG22" s="4"/>
      <c r="BH22" s="5"/>
      <c r="BI22" s="5"/>
      <c r="BJ22" s="5"/>
      <c r="BK22" s="5"/>
      <c r="BL22" s="5"/>
      <c r="BM22" s="5"/>
      <c r="BN22" s="5"/>
      <c r="BO22" s="5"/>
      <c r="BP22" s="5"/>
      <c r="BQ22" s="5"/>
      <c r="BR22" s="5"/>
      <c r="BS22" s="5"/>
      <c r="BT22" s="5"/>
      <c r="BU22" s="5"/>
      <c r="BV22" s="5"/>
      <c r="BW22" s="5"/>
      <c r="BX22" s="5"/>
      <c r="BY22" s="5"/>
      <c r="BZ22" s="5"/>
      <c r="CA22" s="5"/>
      <c r="CB22" s="5"/>
      <c r="CC22" s="4"/>
      <c r="CD22" s="4"/>
      <c r="CE22" s="5"/>
      <c r="CF22" s="5"/>
      <c r="CG22" s="4"/>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4"/>
      <c r="DK22" s="4"/>
      <c r="DL22" s="4"/>
      <c r="DM22" s="4"/>
      <c r="DN22" s="4"/>
      <c r="DO22" s="4"/>
      <c r="DP22" s="4"/>
      <c r="DQ22" s="4"/>
      <c r="DR22" s="5"/>
      <c r="DS22" s="5"/>
      <c r="DT22" s="5"/>
      <c r="DU22" s="5"/>
      <c r="DV22" s="6"/>
      <c r="DW22" s="6"/>
      <c r="DX22" s="6"/>
      <c r="DY22" s="6"/>
      <c r="DZ22" s="6"/>
      <c r="EA22" s="4"/>
      <c r="EB22" s="6"/>
      <c r="EC22" s="6"/>
      <c r="ED22" s="6"/>
      <c r="EE22" s="6"/>
      <c r="EF22" s="6"/>
      <c r="EG22" s="6"/>
      <c r="EH22" s="4"/>
      <c r="EI22" s="6"/>
      <c r="EJ22" s="6"/>
      <c r="EK22" s="6"/>
      <c r="EL22" s="6"/>
      <c r="EM22" s="6"/>
      <c r="EN22" s="6"/>
      <c r="EO22" s="6"/>
      <c r="EP22" s="6"/>
      <c r="EQ22" s="6"/>
      <c r="ER22" s="6"/>
      <c r="ES22" s="6"/>
      <c r="ET22" s="6"/>
      <c r="EU22" s="4"/>
      <c r="EV22" s="6"/>
      <c r="EW22" s="6"/>
      <c r="EX22" s="6"/>
      <c r="EY22" s="6"/>
      <c r="EZ22" s="6"/>
      <c r="FA22" s="6"/>
      <c r="FB22" s="6"/>
      <c r="FC22" s="6"/>
      <c r="FD22" s="4"/>
      <c r="FE22" s="6"/>
      <c r="FF22" s="6"/>
      <c r="FG22" s="6"/>
      <c r="FH22" s="6"/>
      <c r="FI22" s="4"/>
      <c r="FJ22" s="4"/>
      <c r="FK22" s="4"/>
      <c r="FL22" s="4"/>
      <c r="FM22" s="4"/>
      <c r="FN22" s="4"/>
      <c r="FO22" s="5"/>
      <c r="FP22" s="5"/>
      <c r="FQ22" s="4"/>
      <c r="FR22" s="4"/>
      <c r="FS22" s="4"/>
      <c r="FT22" s="4"/>
      <c r="FU22" s="5"/>
      <c r="FV22" s="5"/>
      <c r="FW22" s="4"/>
      <c r="FX22" s="4"/>
      <c r="FY22" s="4"/>
      <c r="FZ22" s="4"/>
      <c r="GA22" s="6"/>
      <c r="GB22" s="4"/>
      <c r="GC22" s="4"/>
      <c r="GD22" s="4"/>
      <c r="GE22" s="7"/>
      <c r="GF22" s="4"/>
      <c r="GG22" s="4"/>
      <c r="GH22" s="7"/>
      <c r="GI22" s="4"/>
    </row>
    <row r="23" spans="1:191" x14ac:dyDescent="0.2">
      <c r="A23" s="18" t="s">
        <v>83</v>
      </c>
      <c r="B23" s="19" t="s">
        <v>84</v>
      </c>
      <c r="C23" s="20">
        <v>15868</v>
      </c>
      <c r="D23" s="20">
        <v>68394</v>
      </c>
      <c r="E23" s="20">
        <v>137694</v>
      </c>
      <c r="F23" s="20">
        <v>206088</v>
      </c>
      <c r="G23" s="20">
        <v>45</v>
      </c>
      <c r="H23" s="20">
        <f t="shared" si="0"/>
        <v>206133</v>
      </c>
      <c r="I23" s="20">
        <f t="shared" si="1"/>
        <v>68401</v>
      </c>
      <c r="J23" s="21">
        <f t="shared" si="2"/>
        <v>4.3106251575497856</v>
      </c>
      <c r="K23" s="8">
        <v>0</v>
      </c>
      <c r="L23" s="8">
        <v>7</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4"/>
      <c r="AO23" s="5"/>
      <c r="AP23" s="4"/>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4"/>
      <c r="CD23" s="4"/>
      <c r="CE23" s="5"/>
      <c r="CF23" s="5"/>
      <c r="CG23" s="4"/>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6"/>
      <c r="DW23" s="6"/>
      <c r="DX23" s="6"/>
      <c r="DY23" s="6"/>
      <c r="DZ23" s="6"/>
      <c r="EA23" s="4"/>
      <c r="EB23" s="6"/>
      <c r="EC23" s="6"/>
      <c r="ED23" s="6"/>
      <c r="EE23" s="6"/>
      <c r="EF23" s="6"/>
      <c r="EG23" s="6"/>
      <c r="EH23" s="4"/>
      <c r="EI23" s="6"/>
      <c r="EJ23" s="6"/>
      <c r="EK23" s="6"/>
      <c r="EL23" s="6"/>
      <c r="EM23" s="6"/>
      <c r="EN23" s="6"/>
      <c r="EO23" s="6"/>
      <c r="EP23" s="6"/>
      <c r="EQ23" s="6"/>
      <c r="ER23" s="6"/>
      <c r="ES23" s="6"/>
      <c r="ET23" s="6"/>
      <c r="EU23" s="4"/>
      <c r="EV23" s="6"/>
      <c r="EW23" s="6"/>
      <c r="EX23" s="6"/>
      <c r="EY23" s="6"/>
      <c r="EZ23" s="6"/>
      <c r="FA23" s="6"/>
      <c r="FB23" s="6"/>
      <c r="FC23" s="6"/>
      <c r="FD23" s="4"/>
      <c r="FE23" s="6"/>
      <c r="FF23" s="6"/>
      <c r="FG23" s="6"/>
      <c r="FH23" s="6"/>
      <c r="FI23" s="4"/>
      <c r="FJ23" s="4"/>
      <c r="FK23" s="4"/>
      <c r="FL23" s="4"/>
      <c r="FM23" s="4"/>
      <c r="FN23" s="4"/>
      <c r="FO23" s="5"/>
      <c r="FP23" s="5"/>
      <c r="FQ23" s="4"/>
      <c r="FR23" s="4"/>
      <c r="FS23" s="4"/>
      <c r="FT23" s="4"/>
      <c r="FU23" s="5"/>
      <c r="FV23" s="5"/>
      <c r="FW23" s="4"/>
      <c r="FX23" s="4"/>
      <c r="FY23" s="4"/>
      <c r="FZ23" s="4"/>
      <c r="GA23" s="6"/>
      <c r="GB23" s="4"/>
      <c r="GC23" s="4"/>
      <c r="GD23" s="4"/>
      <c r="GE23" s="7"/>
      <c r="GF23" s="4"/>
      <c r="GG23" s="4"/>
      <c r="GH23" s="7"/>
      <c r="GI23" s="4"/>
    </row>
    <row r="24" spans="1:191" x14ac:dyDescent="0.2">
      <c r="A24" s="18" t="s">
        <v>85</v>
      </c>
      <c r="B24" s="19" t="s">
        <v>86</v>
      </c>
      <c r="C24" s="20">
        <v>1051</v>
      </c>
      <c r="D24" s="20">
        <v>28773</v>
      </c>
      <c r="E24" s="20">
        <v>137707</v>
      </c>
      <c r="F24" s="20">
        <v>166480</v>
      </c>
      <c r="G24" s="20">
        <v>41</v>
      </c>
      <c r="H24" s="20">
        <f t="shared" si="0"/>
        <v>166521</v>
      </c>
      <c r="I24" s="20">
        <f t="shared" si="1"/>
        <v>28789</v>
      </c>
      <c r="J24" s="21">
        <f t="shared" si="2"/>
        <v>27.392007611798288</v>
      </c>
      <c r="K24" s="8">
        <v>13</v>
      </c>
      <c r="L24" s="8">
        <v>3</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4"/>
      <c r="AO24" s="5"/>
      <c r="AP24" s="4"/>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4"/>
      <c r="CD24" s="4"/>
      <c r="CE24" s="5"/>
      <c r="CF24" s="5"/>
      <c r="CG24" s="5"/>
      <c r="CH24" s="5"/>
      <c r="CI24" s="4"/>
      <c r="CJ24" s="5"/>
      <c r="CK24" s="5"/>
      <c r="CL24" s="5"/>
      <c r="CM24" s="5"/>
      <c r="CN24" s="5"/>
      <c r="CO24" s="5"/>
      <c r="CP24" s="5"/>
      <c r="CQ24" s="5"/>
      <c r="CR24" s="5"/>
      <c r="CS24" s="5"/>
      <c r="CT24" s="5"/>
      <c r="CU24" s="5"/>
      <c r="CV24" s="5"/>
      <c r="CW24" s="5"/>
      <c r="CX24" s="5"/>
      <c r="CY24" s="5"/>
      <c r="CZ24" s="4"/>
      <c r="DA24" s="4"/>
      <c r="DB24" s="4"/>
      <c r="DC24" s="4"/>
      <c r="DD24" s="4"/>
      <c r="DE24" s="4"/>
      <c r="DF24" s="4"/>
      <c r="DG24" s="4"/>
      <c r="DH24" s="4"/>
      <c r="DI24" s="4"/>
      <c r="DJ24" s="5"/>
      <c r="DK24" s="5"/>
      <c r="DL24" s="5"/>
      <c r="DM24" s="5"/>
      <c r="DN24" s="5"/>
      <c r="DO24" s="5"/>
      <c r="DP24" s="5"/>
      <c r="DQ24" s="5"/>
      <c r="DR24" s="5"/>
      <c r="DS24" s="5"/>
      <c r="DT24" s="5"/>
      <c r="DU24" s="4"/>
      <c r="DV24" s="6"/>
      <c r="DW24" s="6"/>
      <c r="DX24" s="6"/>
      <c r="DY24" s="6"/>
      <c r="DZ24" s="6"/>
      <c r="EA24" s="4"/>
      <c r="EB24" s="6"/>
      <c r="EC24" s="6"/>
      <c r="ED24" s="6"/>
      <c r="EE24" s="6"/>
      <c r="EF24" s="6"/>
      <c r="EG24" s="6"/>
      <c r="EH24" s="4"/>
      <c r="EI24" s="6"/>
      <c r="EJ24" s="6"/>
      <c r="EK24" s="6"/>
      <c r="EL24" s="6"/>
      <c r="EM24" s="6"/>
      <c r="EN24" s="6"/>
      <c r="EO24" s="6"/>
      <c r="EP24" s="6"/>
      <c r="EQ24" s="6"/>
      <c r="ER24" s="6"/>
      <c r="ES24" s="6"/>
      <c r="ET24" s="6"/>
      <c r="EU24" s="4"/>
      <c r="EV24" s="6"/>
      <c r="EW24" s="6"/>
      <c r="EX24" s="6"/>
      <c r="EY24" s="6"/>
      <c r="EZ24" s="6"/>
      <c r="FA24" s="6"/>
      <c r="FB24" s="6"/>
      <c r="FC24" s="6"/>
      <c r="FD24" s="4"/>
      <c r="FE24" s="6"/>
      <c r="FF24" s="6"/>
      <c r="FG24" s="6"/>
      <c r="FH24" s="6"/>
      <c r="FI24" s="4"/>
      <c r="FJ24" s="4"/>
      <c r="FK24" s="4"/>
      <c r="FL24" s="4"/>
      <c r="FM24" s="4"/>
      <c r="FN24" s="4"/>
      <c r="FO24" s="5"/>
      <c r="FP24" s="5"/>
      <c r="FQ24" s="4"/>
      <c r="FR24" s="4"/>
      <c r="FS24" s="4"/>
      <c r="FT24" s="4"/>
      <c r="FU24" s="5"/>
      <c r="FV24" s="5"/>
      <c r="FW24" s="4"/>
      <c r="FX24" s="4"/>
      <c r="FY24" s="4"/>
      <c r="FZ24" s="4"/>
      <c r="GA24" s="4"/>
      <c r="GB24" s="4"/>
      <c r="GC24" s="4"/>
      <c r="GD24" s="4"/>
      <c r="GE24" s="7"/>
      <c r="GF24" s="4"/>
      <c r="GG24" s="4"/>
      <c r="GH24" s="7"/>
      <c r="GI24" s="4"/>
    </row>
    <row r="25" spans="1:191" x14ac:dyDescent="0.2">
      <c r="A25" s="18" t="s">
        <v>87</v>
      </c>
      <c r="B25" s="19" t="s">
        <v>88</v>
      </c>
      <c r="C25" s="20">
        <v>24672</v>
      </c>
      <c r="D25" s="20">
        <v>128494</v>
      </c>
      <c r="E25" s="20">
        <v>139134</v>
      </c>
      <c r="F25" s="20">
        <v>267628</v>
      </c>
      <c r="G25" s="20">
        <v>55</v>
      </c>
      <c r="H25" s="20">
        <f t="shared" si="0"/>
        <v>267683</v>
      </c>
      <c r="I25" s="20">
        <f t="shared" si="1"/>
        <v>129951</v>
      </c>
      <c r="J25" s="21">
        <f t="shared" si="2"/>
        <v>5.2671449416342409</v>
      </c>
      <c r="K25" s="8">
        <v>1440</v>
      </c>
      <c r="L25" s="8">
        <v>17</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4"/>
      <c r="AO25" s="5"/>
      <c r="AP25" s="4"/>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4"/>
      <c r="CD25" s="4"/>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4"/>
      <c r="DK25" s="4"/>
      <c r="DL25" s="4"/>
      <c r="DM25" s="4"/>
      <c r="DN25" s="4"/>
      <c r="DO25" s="4"/>
      <c r="DP25" s="4"/>
      <c r="DQ25" s="4"/>
      <c r="DR25" s="5"/>
      <c r="DS25" s="5"/>
      <c r="DT25" s="5"/>
      <c r="DU25" s="5"/>
      <c r="DV25" s="6"/>
      <c r="DW25" s="6"/>
      <c r="DX25" s="6"/>
      <c r="DY25" s="6"/>
      <c r="DZ25" s="6"/>
      <c r="EA25" s="4"/>
      <c r="EB25" s="6"/>
      <c r="EC25" s="6"/>
      <c r="ED25" s="6"/>
      <c r="EE25" s="6"/>
      <c r="EF25" s="6"/>
      <c r="EG25" s="6"/>
      <c r="EH25" s="4"/>
      <c r="EI25" s="6"/>
      <c r="EJ25" s="6"/>
      <c r="EK25" s="6"/>
      <c r="EL25" s="6"/>
      <c r="EM25" s="6"/>
      <c r="EN25" s="6"/>
      <c r="EO25" s="6"/>
      <c r="EP25" s="6"/>
      <c r="EQ25" s="6"/>
      <c r="ER25" s="6"/>
      <c r="ES25" s="6"/>
      <c r="ET25" s="6"/>
      <c r="EU25" s="4"/>
      <c r="EV25" s="6"/>
      <c r="EW25" s="6"/>
      <c r="EX25" s="6"/>
      <c r="EY25" s="6"/>
      <c r="EZ25" s="6"/>
      <c r="FA25" s="6"/>
      <c r="FB25" s="6"/>
      <c r="FC25" s="6"/>
      <c r="FD25" s="4"/>
      <c r="FE25" s="6"/>
      <c r="FF25" s="6"/>
      <c r="FG25" s="6"/>
      <c r="FH25" s="6"/>
      <c r="FI25" s="4"/>
      <c r="FJ25" s="4"/>
      <c r="FK25" s="4"/>
      <c r="FL25" s="4"/>
      <c r="FM25" s="4"/>
      <c r="FN25" s="4"/>
      <c r="FO25" s="5"/>
      <c r="FP25" s="5"/>
      <c r="FQ25" s="4"/>
      <c r="FR25" s="4"/>
      <c r="FS25" s="4"/>
      <c r="FT25" s="4"/>
      <c r="FU25" s="5"/>
      <c r="FV25" s="5"/>
      <c r="FW25" s="4"/>
      <c r="FX25" s="4"/>
      <c r="FY25" s="4"/>
      <c r="FZ25" s="4"/>
      <c r="GA25" s="6"/>
      <c r="GB25" s="4"/>
      <c r="GC25" s="4"/>
      <c r="GD25" s="4"/>
      <c r="GE25" s="7"/>
      <c r="GF25" s="4"/>
      <c r="GG25" s="4"/>
      <c r="GH25" s="7"/>
      <c r="GI25" s="4"/>
    </row>
    <row r="26" spans="1:191" x14ac:dyDescent="0.2">
      <c r="A26" s="18" t="s">
        <v>89</v>
      </c>
      <c r="B26" s="19" t="s">
        <v>90</v>
      </c>
      <c r="C26" s="20">
        <v>1090</v>
      </c>
      <c r="D26" s="20">
        <v>13620</v>
      </c>
      <c r="E26" s="20">
        <v>137694</v>
      </c>
      <c r="F26" s="20">
        <v>151314</v>
      </c>
      <c r="G26" s="20">
        <v>38</v>
      </c>
      <c r="H26" s="20">
        <f t="shared" si="0"/>
        <v>151352</v>
      </c>
      <c r="I26" s="20">
        <f t="shared" si="1"/>
        <v>13620</v>
      </c>
      <c r="J26" s="21">
        <f t="shared" si="2"/>
        <v>12.495412844036696</v>
      </c>
      <c r="K26" s="8">
        <v>0</v>
      </c>
      <c r="L26" s="8">
        <v>0</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4"/>
      <c r="AO26" s="5"/>
      <c r="AP26" s="4"/>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4"/>
      <c r="CD26" s="4"/>
      <c r="CE26" s="5"/>
      <c r="CF26" s="5"/>
      <c r="CG26" s="4"/>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6"/>
      <c r="DW26" s="6"/>
      <c r="DX26" s="6"/>
      <c r="DY26" s="6"/>
      <c r="DZ26" s="6"/>
      <c r="EA26" s="4"/>
      <c r="EB26" s="6"/>
      <c r="EC26" s="6"/>
      <c r="ED26" s="6"/>
      <c r="EE26" s="6"/>
      <c r="EF26" s="6"/>
      <c r="EG26" s="6"/>
      <c r="EH26" s="4"/>
      <c r="EI26" s="6"/>
      <c r="EJ26" s="6"/>
      <c r="EK26" s="6"/>
      <c r="EL26" s="6"/>
      <c r="EM26" s="6"/>
      <c r="EN26" s="6"/>
      <c r="EO26" s="6"/>
      <c r="EP26" s="6"/>
      <c r="EQ26" s="6"/>
      <c r="ER26" s="6"/>
      <c r="ES26" s="6"/>
      <c r="ET26" s="6"/>
      <c r="EU26" s="4"/>
      <c r="EV26" s="6"/>
      <c r="EW26" s="6"/>
      <c r="EX26" s="6"/>
      <c r="EY26" s="6"/>
      <c r="EZ26" s="6"/>
      <c r="FA26" s="6"/>
      <c r="FB26" s="6"/>
      <c r="FC26" s="6"/>
      <c r="FD26" s="4"/>
      <c r="FE26" s="6"/>
      <c r="FF26" s="6"/>
      <c r="FG26" s="6"/>
      <c r="FH26" s="6"/>
      <c r="FI26" s="4"/>
      <c r="FJ26" s="4"/>
      <c r="FK26" s="4"/>
      <c r="FL26" s="4"/>
      <c r="FM26" s="4"/>
      <c r="FN26" s="4"/>
      <c r="FO26" s="5"/>
      <c r="FP26" s="5"/>
      <c r="FQ26" s="4"/>
      <c r="FR26" s="4"/>
      <c r="FS26" s="4"/>
      <c r="FT26" s="4"/>
      <c r="FU26" s="5"/>
      <c r="FV26" s="5"/>
      <c r="FW26" s="4"/>
      <c r="FX26" s="4"/>
      <c r="FY26" s="4"/>
      <c r="FZ26" s="4"/>
      <c r="GA26" s="4"/>
      <c r="GB26" s="4"/>
      <c r="GC26" s="5"/>
      <c r="GD26" s="4"/>
      <c r="GE26" s="7"/>
      <c r="GF26" s="4"/>
      <c r="GG26" s="4"/>
      <c r="GH26" s="7"/>
      <c r="GI26" s="4"/>
    </row>
    <row r="27" spans="1:191" x14ac:dyDescent="0.2">
      <c r="A27" s="18" t="s">
        <v>91</v>
      </c>
      <c r="B27" s="19" t="s">
        <v>90</v>
      </c>
      <c r="C27" s="20">
        <v>24487</v>
      </c>
      <c r="D27" s="20">
        <v>120611</v>
      </c>
      <c r="E27" s="20">
        <v>138086</v>
      </c>
      <c r="F27" s="20">
        <v>258697</v>
      </c>
      <c r="G27" s="20">
        <v>53</v>
      </c>
      <c r="H27" s="20">
        <f t="shared" si="0"/>
        <v>258750</v>
      </c>
      <c r="I27" s="20">
        <f t="shared" si="1"/>
        <v>121017</v>
      </c>
      <c r="J27" s="21">
        <f t="shared" si="2"/>
        <v>4.9420917221382776</v>
      </c>
      <c r="K27" s="8">
        <v>392</v>
      </c>
      <c r="L27" s="8">
        <v>14</v>
      </c>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4"/>
      <c r="AO27" s="5"/>
      <c r="AP27" s="4"/>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4"/>
      <c r="CD27" s="4"/>
      <c r="CE27" s="5"/>
      <c r="CF27" s="5"/>
      <c r="CG27" s="5"/>
      <c r="CH27" s="5"/>
      <c r="CI27" s="5"/>
      <c r="CJ27" s="5"/>
      <c r="CK27" s="5"/>
      <c r="CL27" s="5"/>
      <c r="CM27" s="5"/>
      <c r="CN27" s="5"/>
      <c r="CO27" s="5"/>
      <c r="CP27" s="5"/>
      <c r="CQ27" s="5"/>
      <c r="CR27" s="5"/>
      <c r="CS27" s="5"/>
      <c r="CT27" s="5"/>
      <c r="CU27" s="5"/>
      <c r="CV27" s="5"/>
      <c r="CW27" s="5"/>
      <c r="CX27" s="5"/>
      <c r="CY27" s="5"/>
      <c r="CZ27" s="4"/>
      <c r="DA27" s="4"/>
      <c r="DB27" s="4"/>
      <c r="DC27" s="4"/>
      <c r="DD27" s="4"/>
      <c r="DE27" s="4"/>
      <c r="DF27" s="4"/>
      <c r="DG27" s="4"/>
      <c r="DH27" s="4"/>
      <c r="DI27" s="4"/>
      <c r="DJ27" s="5"/>
      <c r="DK27" s="5"/>
      <c r="DL27" s="5"/>
      <c r="DM27" s="5"/>
      <c r="DN27" s="5"/>
      <c r="DO27" s="5"/>
      <c r="DP27" s="5"/>
      <c r="DQ27" s="5"/>
      <c r="DR27" s="5"/>
      <c r="DS27" s="5"/>
      <c r="DT27" s="5"/>
      <c r="DU27" s="5"/>
      <c r="DV27" s="6"/>
      <c r="DW27" s="6"/>
      <c r="DX27" s="6"/>
      <c r="DY27" s="6"/>
      <c r="DZ27" s="6"/>
      <c r="EA27" s="4"/>
      <c r="EB27" s="6"/>
      <c r="EC27" s="6"/>
      <c r="ED27" s="6"/>
      <c r="EE27" s="6"/>
      <c r="EF27" s="6"/>
      <c r="EG27" s="6"/>
      <c r="EH27" s="4"/>
      <c r="EI27" s="6"/>
      <c r="EJ27" s="6"/>
      <c r="EK27" s="6"/>
      <c r="EL27" s="6"/>
      <c r="EM27" s="6"/>
      <c r="EN27" s="6"/>
      <c r="EO27" s="6"/>
      <c r="EP27" s="6"/>
      <c r="EQ27" s="6"/>
      <c r="ER27" s="6"/>
      <c r="ES27" s="6"/>
      <c r="ET27" s="6"/>
      <c r="EU27" s="4"/>
      <c r="EV27" s="6"/>
      <c r="EW27" s="6"/>
      <c r="EX27" s="6"/>
      <c r="EY27" s="6"/>
      <c r="EZ27" s="6"/>
      <c r="FA27" s="6"/>
      <c r="FB27" s="6"/>
      <c r="FC27" s="6"/>
      <c r="FD27" s="4"/>
      <c r="FE27" s="6"/>
      <c r="FF27" s="6"/>
      <c r="FG27" s="6"/>
      <c r="FH27" s="6"/>
      <c r="FI27" s="4"/>
      <c r="FJ27" s="4"/>
      <c r="FK27" s="4"/>
      <c r="FL27" s="4"/>
      <c r="FM27" s="4"/>
      <c r="FN27" s="4"/>
      <c r="FO27" s="5"/>
      <c r="FP27" s="5"/>
      <c r="FQ27" s="4"/>
      <c r="FR27" s="4"/>
      <c r="FS27" s="4"/>
      <c r="FT27" s="4"/>
      <c r="FU27" s="5"/>
      <c r="FV27" s="5"/>
      <c r="FW27" s="4"/>
      <c r="FX27" s="4"/>
      <c r="FY27" s="4"/>
      <c r="FZ27" s="4"/>
      <c r="GA27" s="6"/>
      <c r="GB27" s="4"/>
      <c r="GC27" s="5"/>
      <c r="GD27" s="4"/>
      <c r="GE27" s="7"/>
      <c r="GF27" s="4"/>
      <c r="GG27" s="4"/>
      <c r="GH27" s="7"/>
      <c r="GI27" s="4"/>
    </row>
    <row r="28" spans="1:191" x14ac:dyDescent="0.2">
      <c r="A28" s="18" t="s">
        <v>92</v>
      </c>
      <c r="B28" s="19" t="s">
        <v>90</v>
      </c>
      <c r="C28" s="20">
        <v>908</v>
      </c>
      <c r="D28" s="20">
        <v>9316</v>
      </c>
      <c r="E28" s="20">
        <v>137694</v>
      </c>
      <c r="F28" s="20">
        <v>147010</v>
      </c>
      <c r="G28" s="20">
        <v>38</v>
      </c>
      <c r="H28" s="20">
        <f t="shared" si="0"/>
        <v>147048</v>
      </c>
      <c r="I28" s="20">
        <f t="shared" si="1"/>
        <v>9316</v>
      </c>
      <c r="J28" s="21">
        <f t="shared" si="2"/>
        <v>10.259911894273127</v>
      </c>
      <c r="K28" s="8">
        <v>0</v>
      </c>
      <c r="L28" s="8">
        <v>0</v>
      </c>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4"/>
      <c r="AO28" s="5"/>
      <c r="AP28" s="4"/>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4"/>
      <c r="CD28" s="4"/>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4"/>
      <c r="DK28" s="4"/>
      <c r="DL28" s="4"/>
      <c r="DM28" s="4"/>
      <c r="DN28" s="4"/>
      <c r="DO28" s="4"/>
      <c r="DP28" s="4"/>
      <c r="DQ28" s="4"/>
      <c r="DR28" s="5"/>
      <c r="DS28" s="5"/>
      <c r="DT28" s="5"/>
      <c r="DU28" s="5"/>
      <c r="DV28" s="6"/>
      <c r="DW28" s="6"/>
      <c r="DX28" s="6"/>
      <c r="DY28" s="6"/>
      <c r="DZ28" s="6"/>
      <c r="EA28" s="4"/>
      <c r="EB28" s="6"/>
      <c r="EC28" s="6"/>
      <c r="ED28" s="6"/>
      <c r="EE28" s="6"/>
      <c r="EF28" s="6"/>
      <c r="EG28" s="6"/>
      <c r="EH28" s="4"/>
      <c r="EI28" s="6"/>
      <c r="EJ28" s="6"/>
      <c r="EK28" s="6"/>
      <c r="EL28" s="6"/>
      <c r="EM28" s="6"/>
      <c r="EN28" s="6"/>
      <c r="EO28" s="6"/>
      <c r="EP28" s="6"/>
      <c r="EQ28" s="6"/>
      <c r="ER28" s="6"/>
      <c r="ES28" s="6"/>
      <c r="ET28" s="6"/>
      <c r="EU28" s="4"/>
      <c r="EV28" s="6"/>
      <c r="EW28" s="6"/>
      <c r="EX28" s="6"/>
      <c r="EY28" s="6"/>
      <c r="EZ28" s="6"/>
      <c r="FA28" s="6"/>
      <c r="FB28" s="6"/>
      <c r="FC28" s="6"/>
      <c r="FD28" s="4"/>
      <c r="FE28" s="6"/>
      <c r="FF28" s="6"/>
      <c r="FG28" s="6"/>
      <c r="FH28" s="6"/>
      <c r="FI28" s="4"/>
      <c r="FJ28" s="4"/>
      <c r="FK28" s="4"/>
      <c r="FL28" s="4"/>
      <c r="FM28" s="4"/>
      <c r="FN28" s="4"/>
      <c r="FO28" s="5"/>
      <c r="FP28" s="5"/>
      <c r="FQ28" s="4"/>
      <c r="FR28" s="4"/>
      <c r="FS28" s="4"/>
      <c r="FT28" s="4"/>
      <c r="FU28" s="5"/>
      <c r="FV28" s="5"/>
      <c r="FW28" s="4"/>
      <c r="FX28" s="4"/>
      <c r="FY28" s="4"/>
      <c r="FZ28" s="4"/>
      <c r="GA28" s="4"/>
      <c r="GB28" s="4"/>
      <c r="GC28" s="4"/>
      <c r="GD28" s="4"/>
      <c r="GE28" s="7"/>
      <c r="GF28" s="4"/>
      <c r="GG28" s="4"/>
      <c r="GH28" s="7"/>
      <c r="GI28" s="4"/>
    </row>
    <row r="29" spans="1:191" x14ac:dyDescent="0.2">
      <c r="A29" s="18" t="s">
        <v>93</v>
      </c>
      <c r="B29" s="19" t="s">
        <v>94</v>
      </c>
      <c r="C29" s="20">
        <v>32078</v>
      </c>
      <c r="D29" s="20">
        <v>119996</v>
      </c>
      <c r="E29" s="20">
        <v>137694</v>
      </c>
      <c r="F29" s="20">
        <v>257690</v>
      </c>
      <c r="G29" s="20">
        <v>41</v>
      </c>
      <c r="H29" s="20">
        <f t="shared" si="0"/>
        <v>257731</v>
      </c>
      <c r="I29" s="20">
        <f t="shared" si="1"/>
        <v>119999</v>
      </c>
      <c r="J29" s="21">
        <f t="shared" si="2"/>
        <v>3.7408504270839829</v>
      </c>
      <c r="K29" s="8">
        <v>0</v>
      </c>
      <c r="L29" s="8">
        <v>3</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4"/>
      <c r="AO29" s="5"/>
      <c r="AP29" s="4"/>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4"/>
      <c r="CD29" s="4"/>
      <c r="CE29" s="5"/>
      <c r="CF29" s="5"/>
      <c r="CG29" s="4"/>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4"/>
      <c r="DV29" s="6"/>
      <c r="DW29" s="6"/>
      <c r="DX29" s="6"/>
      <c r="DY29" s="6"/>
      <c r="DZ29" s="6"/>
      <c r="EA29" s="4"/>
      <c r="EB29" s="6"/>
      <c r="EC29" s="6"/>
      <c r="ED29" s="6"/>
      <c r="EE29" s="6"/>
      <c r="EF29" s="6"/>
      <c r="EG29" s="6"/>
      <c r="EH29" s="4"/>
      <c r="EI29" s="6"/>
      <c r="EJ29" s="6"/>
      <c r="EK29" s="6"/>
      <c r="EL29" s="6"/>
      <c r="EM29" s="6"/>
      <c r="EN29" s="6"/>
      <c r="EO29" s="6"/>
      <c r="EP29" s="6"/>
      <c r="EQ29" s="6"/>
      <c r="ER29" s="6"/>
      <c r="ES29" s="6"/>
      <c r="ET29" s="6"/>
      <c r="EU29" s="4"/>
      <c r="EV29" s="6"/>
      <c r="EW29" s="6"/>
      <c r="EX29" s="6"/>
      <c r="EY29" s="6"/>
      <c r="EZ29" s="6"/>
      <c r="FA29" s="6"/>
      <c r="FB29" s="6"/>
      <c r="FC29" s="6"/>
      <c r="FD29" s="4"/>
      <c r="FE29" s="6"/>
      <c r="FF29" s="6"/>
      <c r="FG29" s="6"/>
      <c r="FH29" s="6"/>
      <c r="FI29" s="4"/>
      <c r="FJ29" s="4"/>
      <c r="FK29" s="4"/>
      <c r="FL29" s="4"/>
      <c r="FM29" s="4"/>
      <c r="FN29" s="4"/>
      <c r="FO29" s="5"/>
      <c r="FP29" s="5"/>
      <c r="FQ29" s="4"/>
      <c r="FR29" s="4"/>
      <c r="FS29" s="4"/>
      <c r="FT29" s="4"/>
      <c r="FU29" s="5"/>
      <c r="FV29" s="5"/>
      <c r="FW29" s="4"/>
      <c r="FX29" s="4"/>
      <c r="FY29" s="4"/>
      <c r="FZ29" s="4"/>
      <c r="GA29" s="6"/>
      <c r="GB29" s="4"/>
      <c r="GC29" s="5"/>
      <c r="GD29" s="4"/>
      <c r="GE29" s="7"/>
      <c r="GF29" s="4"/>
      <c r="GG29" s="4"/>
      <c r="GH29" s="7"/>
      <c r="GI29" s="4"/>
    </row>
    <row r="30" spans="1:191" x14ac:dyDescent="0.2">
      <c r="A30" s="18" t="s">
        <v>95</v>
      </c>
      <c r="B30" s="19" t="s">
        <v>96</v>
      </c>
      <c r="C30" s="20">
        <v>11967</v>
      </c>
      <c r="D30" s="20">
        <v>55174</v>
      </c>
      <c r="E30" s="20">
        <v>137694</v>
      </c>
      <c r="F30" s="20">
        <v>192868</v>
      </c>
      <c r="G30" s="20">
        <v>38</v>
      </c>
      <c r="H30" s="20">
        <f t="shared" si="0"/>
        <v>192906</v>
      </c>
      <c r="I30" s="20">
        <f t="shared" si="1"/>
        <v>55174</v>
      </c>
      <c r="J30" s="21">
        <f t="shared" si="2"/>
        <v>4.6105122419988298</v>
      </c>
      <c r="K30" s="8">
        <v>0</v>
      </c>
      <c r="L30" s="8">
        <v>0</v>
      </c>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4"/>
      <c r="AO30" s="5"/>
      <c r="AP30" s="4"/>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4"/>
      <c r="CD30" s="4"/>
      <c r="CE30" s="5"/>
      <c r="CF30" s="5"/>
      <c r="CG30" s="4"/>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4"/>
      <c r="DK30" s="4"/>
      <c r="DL30" s="4"/>
      <c r="DM30" s="4"/>
      <c r="DN30" s="4"/>
      <c r="DO30" s="4"/>
      <c r="DP30" s="4"/>
      <c r="DQ30" s="4"/>
      <c r="DR30" s="5"/>
      <c r="DS30" s="5"/>
      <c r="DT30" s="5"/>
      <c r="DU30" s="4"/>
      <c r="DV30" s="6"/>
      <c r="DW30" s="6"/>
      <c r="DX30" s="6"/>
      <c r="DY30" s="6"/>
      <c r="DZ30" s="6"/>
      <c r="EA30" s="4"/>
      <c r="EB30" s="6"/>
      <c r="EC30" s="6"/>
      <c r="ED30" s="6"/>
      <c r="EE30" s="6"/>
      <c r="EF30" s="6"/>
      <c r="EG30" s="6"/>
      <c r="EH30" s="4"/>
      <c r="EI30" s="6"/>
      <c r="EJ30" s="6"/>
      <c r="EK30" s="6"/>
      <c r="EL30" s="6"/>
      <c r="EM30" s="6"/>
      <c r="EN30" s="6"/>
      <c r="EO30" s="6"/>
      <c r="EP30" s="6"/>
      <c r="EQ30" s="6"/>
      <c r="ER30" s="6"/>
      <c r="ES30" s="6"/>
      <c r="ET30" s="6"/>
      <c r="EU30" s="4"/>
      <c r="EV30" s="6"/>
      <c r="EW30" s="6"/>
      <c r="EX30" s="6"/>
      <c r="EY30" s="6"/>
      <c r="EZ30" s="6"/>
      <c r="FA30" s="6"/>
      <c r="FB30" s="6"/>
      <c r="FC30" s="6"/>
      <c r="FD30" s="4"/>
      <c r="FE30" s="6"/>
      <c r="FF30" s="6"/>
      <c r="FG30" s="6"/>
      <c r="FH30" s="6"/>
      <c r="FI30" s="4"/>
      <c r="FJ30" s="4"/>
      <c r="FK30" s="4"/>
      <c r="FL30" s="4"/>
      <c r="FM30" s="4"/>
      <c r="FN30" s="4"/>
      <c r="FO30" s="5"/>
      <c r="FP30" s="5"/>
      <c r="FQ30" s="4"/>
      <c r="FR30" s="4"/>
      <c r="FS30" s="4"/>
      <c r="FT30" s="4"/>
      <c r="FU30" s="5"/>
      <c r="FV30" s="5"/>
      <c r="FW30" s="4"/>
      <c r="FX30" s="4"/>
      <c r="FY30" s="4"/>
      <c r="FZ30" s="4"/>
      <c r="GA30" s="6"/>
      <c r="GB30" s="4"/>
      <c r="GC30" s="4"/>
      <c r="GD30" s="4"/>
      <c r="GE30" s="7"/>
      <c r="GF30" s="4"/>
      <c r="GG30" s="4"/>
      <c r="GH30" s="7"/>
      <c r="GI30" s="4"/>
    </row>
    <row r="31" spans="1:191" x14ac:dyDescent="0.2">
      <c r="A31" s="18" t="s">
        <v>97</v>
      </c>
      <c r="B31" s="19" t="s">
        <v>98</v>
      </c>
      <c r="C31" s="20">
        <v>1900</v>
      </c>
      <c r="D31" s="20">
        <v>13943</v>
      </c>
      <c r="E31" s="20">
        <v>137694</v>
      </c>
      <c r="F31" s="20">
        <v>151637</v>
      </c>
      <c r="G31" s="20">
        <v>38</v>
      </c>
      <c r="H31" s="20">
        <f t="shared" si="0"/>
        <v>151675</v>
      </c>
      <c r="I31" s="20">
        <f t="shared" si="1"/>
        <v>13943</v>
      </c>
      <c r="J31" s="21">
        <f t="shared" si="2"/>
        <v>7.3384210526315785</v>
      </c>
      <c r="K31" s="8">
        <v>0</v>
      </c>
      <c r="L31" s="8">
        <v>0</v>
      </c>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4"/>
      <c r="AO31" s="5"/>
      <c r="AP31" s="4"/>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4"/>
      <c r="CD31" s="4"/>
      <c r="CE31" s="5"/>
      <c r="CF31" s="5"/>
      <c r="CG31" s="4"/>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4"/>
      <c r="DK31" s="4"/>
      <c r="DL31" s="4"/>
      <c r="DM31" s="4"/>
      <c r="DN31" s="4"/>
      <c r="DO31" s="4"/>
      <c r="DP31" s="4"/>
      <c r="DQ31" s="4"/>
      <c r="DR31" s="5"/>
      <c r="DS31" s="5"/>
      <c r="DT31" s="5"/>
      <c r="DU31" s="5"/>
      <c r="DV31" s="6"/>
      <c r="DW31" s="6"/>
      <c r="DX31" s="6"/>
      <c r="DY31" s="6"/>
      <c r="DZ31" s="6"/>
      <c r="EA31" s="4"/>
      <c r="EB31" s="6"/>
      <c r="EC31" s="6"/>
      <c r="ED31" s="6"/>
      <c r="EE31" s="6"/>
      <c r="EF31" s="6"/>
      <c r="EG31" s="6"/>
      <c r="EH31" s="4"/>
      <c r="EI31" s="6"/>
      <c r="EJ31" s="6"/>
      <c r="EK31" s="6"/>
      <c r="EL31" s="6"/>
      <c r="EM31" s="6"/>
      <c r="EN31" s="6"/>
      <c r="EO31" s="6"/>
      <c r="EP31" s="6"/>
      <c r="EQ31" s="6"/>
      <c r="ER31" s="6"/>
      <c r="ES31" s="6"/>
      <c r="ET31" s="6"/>
      <c r="EU31" s="4"/>
      <c r="EV31" s="6"/>
      <c r="EW31" s="6"/>
      <c r="EX31" s="6"/>
      <c r="EY31" s="6"/>
      <c r="EZ31" s="6"/>
      <c r="FA31" s="6"/>
      <c r="FB31" s="6"/>
      <c r="FC31" s="6"/>
      <c r="FD31" s="4"/>
      <c r="FE31" s="6"/>
      <c r="FF31" s="6"/>
      <c r="FG31" s="6"/>
      <c r="FH31" s="6"/>
      <c r="FI31" s="4"/>
      <c r="FJ31" s="4"/>
      <c r="FK31" s="4"/>
      <c r="FL31" s="4"/>
      <c r="FM31" s="4"/>
      <c r="FN31" s="4"/>
      <c r="FO31" s="5"/>
      <c r="FP31" s="5"/>
      <c r="FQ31" s="4"/>
      <c r="FR31" s="4"/>
      <c r="FS31" s="4"/>
      <c r="FT31" s="4"/>
      <c r="FU31" s="5"/>
      <c r="FV31" s="5"/>
      <c r="FW31" s="4"/>
      <c r="FX31" s="4"/>
      <c r="FY31" s="4"/>
      <c r="FZ31" s="4"/>
      <c r="GA31" s="4"/>
      <c r="GB31" s="4"/>
      <c r="GC31" s="4"/>
      <c r="GD31" s="4"/>
      <c r="GE31" s="7"/>
      <c r="GF31" s="4"/>
      <c r="GG31" s="4"/>
      <c r="GH31" s="7"/>
      <c r="GI31" s="4"/>
    </row>
    <row r="32" spans="1:191" x14ac:dyDescent="0.2">
      <c r="A32" s="18" t="s">
        <v>99</v>
      </c>
      <c r="B32" s="19" t="s">
        <v>100</v>
      </c>
      <c r="C32" s="20">
        <v>71148</v>
      </c>
      <c r="D32" s="20">
        <v>97532</v>
      </c>
      <c r="E32" s="20">
        <v>137694</v>
      </c>
      <c r="F32" s="20">
        <v>235226</v>
      </c>
      <c r="G32" s="20">
        <v>43</v>
      </c>
      <c r="H32" s="20">
        <f t="shared" si="0"/>
        <v>235269</v>
      </c>
      <c r="I32" s="20">
        <f t="shared" si="1"/>
        <v>97537</v>
      </c>
      <c r="J32" s="21">
        <f t="shared" si="2"/>
        <v>1.3709029066171923</v>
      </c>
      <c r="K32" s="8">
        <v>0</v>
      </c>
      <c r="L32" s="8">
        <v>5</v>
      </c>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4"/>
      <c r="AO32" s="5"/>
      <c r="AP32" s="4"/>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4"/>
      <c r="CD32" s="4"/>
      <c r="CE32" s="5"/>
      <c r="CF32" s="5"/>
      <c r="CG32" s="4"/>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4"/>
      <c r="DK32" s="4"/>
      <c r="DL32" s="4"/>
      <c r="DM32" s="4"/>
      <c r="DN32" s="4"/>
      <c r="DO32" s="4"/>
      <c r="DP32" s="4"/>
      <c r="DQ32" s="4"/>
      <c r="DR32" s="5"/>
      <c r="DS32" s="5"/>
      <c r="DT32" s="5"/>
      <c r="DU32" s="5"/>
      <c r="DV32" s="6"/>
      <c r="DW32" s="6"/>
      <c r="DX32" s="6"/>
      <c r="DY32" s="6"/>
      <c r="DZ32" s="6"/>
      <c r="EA32" s="4"/>
      <c r="EB32" s="6"/>
      <c r="EC32" s="6"/>
      <c r="ED32" s="6"/>
      <c r="EE32" s="6"/>
      <c r="EF32" s="6"/>
      <c r="EG32" s="6"/>
      <c r="EH32" s="4"/>
      <c r="EI32" s="6"/>
      <c r="EJ32" s="6"/>
      <c r="EK32" s="6"/>
      <c r="EL32" s="6"/>
      <c r="EM32" s="6"/>
      <c r="EN32" s="6"/>
      <c r="EO32" s="6"/>
      <c r="EP32" s="6"/>
      <c r="EQ32" s="6"/>
      <c r="ER32" s="6"/>
      <c r="ES32" s="6"/>
      <c r="ET32" s="6"/>
      <c r="EU32" s="4"/>
      <c r="EV32" s="6"/>
      <c r="EW32" s="6"/>
      <c r="EX32" s="6"/>
      <c r="EY32" s="6"/>
      <c r="EZ32" s="6"/>
      <c r="FA32" s="6"/>
      <c r="FB32" s="6"/>
      <c r="FC32" s="6"/>
      <c r="FD32" s="4"/>
      <c r="FE32" s="6"/>
      <c r="FF32" s="6"/>
      <c r="FG32" s="6"/>
      <c r="FH32" s="6"/>
      <c r="FI32" s="4"/>
      <c r="FJ32" s="4"/>
      <c r="FK32" s="4"/>
      <c r="FL32" s="4"/>
      <c r="FM32" s="4"/>
      <c r="FN32" s="4"/>
      <c r="FO32" s="5"/>
      <c r="FP32" s="5"/>
      <c r="FQ32" s="4"/>
      <c r="FR32" s="4"/>
      <c r="FS32" s="4"/>
      <c r="FT32" s="4"/>
      <c r="FU32" s="5"/>
      <c r="FV32" s="5"/>
      <c r="FW32" s="4"/>
      <c r="FX32" s="4"/>
      <c r="FY32" s="4"/>
      <c r="FZ32" s="4"/>
      <c r="GA32" s="4"/>
      <c r="GB32" s="4"/>
      <c r="GC32" s="5"/>
      <c r="GD32" s="4"/>
      <c r="GE32" s="7"/>
      <c r="GF32" s="4"/>
      <c r="GG32" s="4"/>
      <c r="GH32" s="7"/>
      <c r="GI32" s="4"/>
    </row>
    <row r="33" spans="1:191" x14ac:dyDescent="0.2">
      <c r="A33" s="18" t="s">
        <v>101</v>
      </c>
      <c r="B33" s="19" t="s">
        <v>102</v>
      </c>
      <c r="C33" s="20">
        <v>17389</v>
      </c>
      <c r="D33" s="20">
        <v>62490</v>
      </c>
      <c r="E33" s="20">
        <v>137694</v>
      </c>
      <c r="F33" s="20">
        <v>200184</v>
      </c>
      <c r="G33" s="20">
        <v>41</v>
      </c>
      <c r="H33" s="20">
        <f t="shared" si="0"/>
        <v>200225</v>
      </c>
      <c r="I33" s="20">
        <f t="shared" si="1"/>
        <v>62493</v>
      </c>
      <c r="J33" s="21">
        <f t="shared" si="2"/>
        <v>3.5938236816378168</v>
      </c>
      <c r="K33" s="8">
        <v>0</v>
      </c>
      <c r="L33" s="8">
        <v>3</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4"/>
      <c r="AO33" s="5"/>
      <c r="AP33" s="4"/>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4"/>
      <c r="CD33" s="4"/>
      <c r="CE33" s="5"/>
      <c r="CF33" s="5"/>
      <c r="CG33" s="4"/>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4"/>
      <c r="DK33" s="4"/>
      <c r="DL33" s="4"/>
      <c r="DM33" s="4"/>
      <c r="DN33" s="4"/>
      <c r="DO33" s="4"/>
      <c r="DP33" s="4"/>
      <c r="DQ33" s="4"/>
      <c r="DR33" s="5"/>
      <c r="DS33" s="5"/>
      <c r="DT33" s="5"/>
      <c r="DU33" s="5"/>
      <c r="DV33" s="6"/>
      <c r="DW33" s="6"/>
      <c r="DX33" s="6"/>
      <c r="DY33" s="6"/>
      <c r="DZ33" s="6"/>
      <c r="EA33" s="4"/>
      <c r="EB33" s="6"/>
      <c r="EC33" s="6"/>
      <c r="ED33" s="6"/>
      <c r="EE33" s="6"/>
      <c r="EF33" s="6"/>
      <c r="EG33" s="6"/>
      <c r="EH33" s="4"/>
      <c r="EI33" s="6"/>
      <c r="EJ33" s="6"/>
      <c r="EK33" s="6"/>
      <c r="EL33" s="6"/>
      <c r="EM33" s="6"/>
      <c r="EN33" s="6"/>
      <c r="EO33" s="6"/>
      <c r="EP33" s="6"/>
      <c r="EQ33" s="6"/>
      <c r="ER33" s="6"/>
      <c r="ES33" s="6"/>
      <c r="ET33" s="6"/>
      <c r="EU33" s="4"/>
      <c r="EV33" s="6"/>
      <c r="EW33" s="6"/>
      <c r="EX33" s="6"/>
      <c r="EY33" s="6"/>
      <c r="EZ33" s="6"/>
      <c r="FA33" s="6"/>
      <c r="FB33" s="6"/>
      <c r="FC33" s="6"/>
      <c r="FD33" s="4"/>
      <c r="FE33" s="6"/>
      <c r="FF33" s="6"/>
      <c r="FG33" s="6"/>
      <c r="FH33" s="6"/>
      <c r="FI33" s="4"/>
      <c r="FJ33" s="4"/>
      <c r="FK33" s="4"/>
      <c r="FL33" s="4"/>
      <c r="FM33" s="4"/>
      <c r="FN33" s="4"/>
      <c r="FO33" s="5"/>
      <c r="FP33" s="5"/>
      <c r="FQ33" s="4"/>
      <c r="FR33" s="4"/>
      <c r="FS33" s="4"/>
      <c r="FT33" s="4"/>
      <c r="FU33" s="5"/>
      <c r="FV33" s="5"/>
      <c r="FW33" s="4"/>
      <c r="FX33" s="4"/>
      <c r="FY33" s="4"/>
      <c r="FZ33" s="4"/>
      <c r="GA33" s="6"/>
      <c r="GB33" s="4"/>
      <c r="GC33" s="5"/>
      <c r="GD33" s="4"/>
      <c r="GE33" s="7"/>
      <c r="GF33" s="4"/>
      <c r="GG33" s="4"/>
      <c r="GH33" s="7"/>
      <c r="GI33" s="4"/>
    </row>
    <row r="34" spans="1:191" x14ac:dyDescent="0.2">
      <c r="A34" s="18" t="s">
        <v>103</v>
      </c>
      <c r="B34" s="19" t="s">
        <v>104</v>
      </c>
      <c r="C34" s="20">
        <v>178042</v>
      </c>
      <c r="D34" s="20">
        <v>276353</v>
      </c>
      <c r="E34" s="20">
        <v>137706</v>
      </c>
      <c r="F34" s="20">
        <v>414059</v>
      </c>
      <c r="G34" s="20">
        <v>40</v>
      </c>
      <c r="H34" s="20">
        <f t="shared" si="0"/>
        <v>414099</v>
      </c>
      <c r="I34" s="20">
        <f t="shared" si="1"/>
        <v>276367</v>
      </c>
      <c r="J34" s="21">
        <f t="shared" si="2"/>
        <v>1.5522573325395133</v>
      </c>
      <c r="K34" s="8">
        <v>12</v>
      </c>
      <c r="L34" s="8">
        <v>2</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4"/>
      <c r="AO34" s="5"/>
      <c r="AP34" s="4"/>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6"/>
      <c r="DW34" s="6"/>
      <c r="DX34" s="6"/>
      <c r="DY34" s="6"/>
      <c r="DZ34" s="6"/>
      <c r="EA34" s="4"/>
      <c r="EB34" s="6"/>
      <c r="EC34" s="6"/>
      <c r="ED34" s="6"/>
      <c r="EE34" s="6"/>
      <c r="EF34" s="6"/>
      <c r="EG34" s="6"/>
      <c r="EH34" s="4"/>
      <c r="EI34" s="6"/>
      <c r="EJ34" s="6"/>
      <c r="EK34" s="6"/>
      <c r="EL34" s="6"/>
      <c r="EM34" s="6"/>
      <c r="EN34" s="6"/>
      <c r="EO34" s="6"/>
      <c r="EP34" s="6"/>
      <c r="EQ34" s="6"/>
      <c r="ER34" s="6"/>
      <c r="ES34" s="6"/>
      <c r="ET34" s="6"/>
      <c r="EU34" s="4"/>
      <c r="EV34" s="6"/>
      <c r="EW34" s="6"/>
      <c r="EX34" s="6"/>
      <c r="EY34" s="6"/>
      <c r="EZ34" s="6"/>
      <c r="FA34" s="6"/>
      <c r="FB34" s="6"/>
      <c r="FC34" s="6"/>
      <c r="FD34" s="4"/>
      <c r="FE34" s="6"/>
      <c r="FF34" s="6"/>
      <c r="FG34" s="6"/>
      <c r="FH34" s="6"/>
      <c r="FI34" s="4"/>
      <c r="FJ34" s="4"/>
      <c r="FK34" s="4"/>
      <c r="FL34" s="4"/>
      <c r="FM34" s="4"/>
      <c r="FN34" s="4"/>
      <c r="FO34" s="5"/>
      <c r="FP34" s="5"/>
      <c r="FQ34" s="4"/>
      <c r="FR34" s="4"/>
      <c r="FS34" s="4"/>
      <c r="FT34" s="4"/>
      <c r="FU34" s="5"/>
      <c r="FV34" s="5"/>
      <c r="FW34" s="4"/>
      <c r="FX34" s="4"/>
      <c r="FY34" s="4"/>
      <c r="FZ34" s="4"/>
      <c r="GA34" s="6"/>
      <c r="GB34" s="4"/>
      <c r="GC34" s="5"/>
      <c r="GD34" s="4"/>
      <c r="GE34" s="7"/>
      <c r="GF34" s="4"/>
      <c r="GG34" s="4"/>
      <c r="GH34" s="7"/>
      <c r="GI34" s="4"/>
    </row>
    <row r="35" spans="1:191" x14ac:dyDescent="0.2">
      <c r="A35" s="18" t="s">
        <v>105</v>
      </c>
      <c r="B35" s="19" t="s">
        <v>104</v>
      </c>
      <c r="C35" s="20">
        <v>178042</v>
      </c>
      <c r="D35" s="20">
        <v>325447</v>
      </c>
      <c r="E35" s="20">
        <v>137694</v>
      </c>
      <c r="F35" s="20">
        <v>463141</v>
      </c>
      <c r="G35" s="20">
        <v>49</v>
      </c>
      <c r="H35" s="20">
        <f t="shared" si="0"/>
        <v>463190</v>
      </c>
      <c r="I35" s="20">
        <f t="shared" si="1"/>
        <v>325457</v>
      </c>
      <c r="J35" s="21">
        <f t="shared" si="2"/>
        <v>1.8279787915211017</v>
      </c>
      <c r="K35" s="8">
        <v>0</v>
      </c>
      <c r="L35" s="8">
        <v>10</v>
      </c>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4"/>
      <c r="AO35" s="5"/>
      <c r="AP35" s="4"/>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4"/>
      <c r="CD35" s="4"/>
      <c r="CE35" s="5"/>
      <c r="CF35" s="5"/>
      <c r="CG35" s="4"/>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6"/>
      <c r="DW35" s="6"/>
      <c r="DX35" s="6"/>
      <c r="DY35" s="6"/>
      <c r="DZ35" s="6"/>
      <c r="EA35" s="4"/>
      <c r="EB35" s="6"/>
      <c r="EC35" s="6"/>
      <c r="ED35" s="6"/>
      <c r="EE35" s="6"/>
      <c r="EF35" s="6"/>
      <c r="EG35" s="6"/>
      <c r="EH35" s="4"/>
      <c r="EI35" s="6"/>
      <c r="EJ35" s="6"/>
      <c r="EK35" s="6"/>
      <c r="EL35" s="6"/>
      <c r="EM35" s="6"/>
      <c r="EN35" s="6"/>
      <c r="EO35" s="6"/>
      <c r="EP35" s="6"/>
      <c r="EQ35" s="6"/>
      <c r="ER35" s="6"/>
      <c r="ES35" s="6"/>
      <c r="ET35" s="6"/>
      <c r="EU35" s="4"/>
      <c r="EV35" s="6"/>
      <c r="EW35" s="6"/>
      <c r="EX35" s="6"/>
      <c r="EY35" s="6"/>
      <c r="EZ35" s="6"/>
      <c r="FA35" s="6"/>
      <c r="FB35" s="6"/>
      <c r="FC35" s="6"/>
      <c r="FD35" s="4"/>
      <c r="FE35" s="6"/>
      <c r="FF35" s="6"/>
      <c r="FG35" s="6"/>
      <c r="FH35" s="6"/>
      <c r="FI35" s="4"/>
      <c r="FJ35" s="4"/>
      <c r="FK35" s="4"/>
      <c r="FL35" s="4"/>
      <c r="FM35" s="4"/>
      <c r="FN35" s="4"/>
      <c r="FO35" s="5"/>
      <c r="FP35" s="5"/>
      <c r="FQ35" s="4"/>
      <c r="FR35" s="4"/>
      <c r="FS35" s="4"/>
      <c r="FT35" s="4"/>
      <c r="FU35" s="5"/>
      <c r="FV35" s="5"/>
      <c r="FW35" s="4"/>
      <c r="FX35" s="4"/>
      <c r="FY35" s="4"/>
      <c r="FZ35" s="4"/>
      <c r="GA35" s="6"/>
      <c r="GB35" s="4"/>
      <c r="GC35" s="5"/>
      <c r="GD35" s="4"/>
      <c r="GE35" s="7"/>
      <c r="GF35" s="4"/>
      <c r="GG35" s="4"/>
      <c r="GH35" s="7"/>
      <c r="GI35" s="4"/>
    </row>
    <row r="36" spans="1:191" x14ac:dyDescent="0.2">
      <c r="A36" s="18" t="s">
        <v>106</v>
      </c>
      <c r="B36" s="19" t="s">
        <v>107</v>
      </c>
      <c r="C36" s="20">
        <v>7708</v>
      </c>
      <c r="D36" s="20">
        <v>24602</v>
      </c>
      <c r="E36" s="20">
        <v>137694</v>
      </c>
      <c r="F36" s="20">
        <v>162296</v>
      </c>
      <c r="G36" s="20">
        <v>38</v>
      </c>
      <c r="H36" s="20">
        <f t="shared" si="0"/>
        <v>162334</v>
      </c>
      <c r="I36" s="20">
        <f t="shared" si="1"/>
        <v>24602</v>
      </c>
      <c r="J36" s="21">
        <f t="shared" si="2"/>
        <v>3.1917488323819407</v>
      </c>
      <c r="K36" s="8">
        <v>0</v>
      </c>
      <c r="L36" s="8">
        <v>0</v>
      </c>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4"/>
      <c r="AO36" s="5"/>
      <c r="AP36" s="4"/>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4"/>
      <c r="CD36" s="4"/>
      <c r="CE36" s="5"/>
      <c r="CF36" s="5"/>
      <c r="CG36" s="4"/>
      <c r="CH36" s="5"/>
      <c r="CI36" s="5"/>
      <c r="CJ36" s="5"/>
      <c r="CK36" s="5"/>
      <c r="CL36" s="5"/>
      <c r="CM36" s="5"/>
      <c r="CN36" s="5"/>
      <c r="CO36" s="5"/>
      <c r="CP36" s="5"/>
      <c r="CQ36" s="5"/>
      <c r="CR36" s="5"/>
      <c r="CS36" s="5"/>
      <c r="CT36" s="5"/>
      <c r="CU36" s="5"/>
      <c r="CV36" s="5"/>
      <c r="CW36" s="5"/>
      <c r="CX36" s="5"/>
      <c r="CY36" s="5"/>
      <c r="CZ36" s="4"/>
      <c r="DA36" s="4"/>
      <c r="DB36" s="4"/>
      <c r="DC36" s="4"/>
      <c r="DD36" s="4"/>
      <c r="DE36" s="4"/>
      <c r="DF36" s="4"/>
      <c r="DG36" s="4"/>
      <c r="DH36" s="4"/>
      <c r="DI36" s="4"/>
      <c r="DJ36" s="4"/>
      <c r="DK36" s="4"/>
      <c r="DL36" s="4"/>
      <c r="DM36" s="4"/>
      <c r="DN36" s="4"/>
      <c r="DO36" s="4"/>
      <c r="DP36" s="4"/>
      <c r="DQ36" s="4"/>
      <c r="DR36" s="5"/>
      <c r="DS36" s="5"/>
      <c r="DT36" s="5"/>
      <c r="DU36" s="5"/>
      <c r="DV36" s="6"/>
      <c r="DW36" s="6"/>
      <c r="DX36" s="6"/>
      <c r="DY36" s="6"/>
      <c r="DZ36" s="6"/>
      <c r="EA36" s="4"/>
      <c r="EB36" s="6"/>
      <c r="EC36" s="6"/>
      <c r="ED36" s="6"/>
      <c r="EE36" s="6"/>
      <c r="EF36" s="6"/>
      <c r="EG36" s="6"/>
      <c r="EH36" s="4"/>
      <c r="EI36" s="6"/>
      <c r="EJ36" s="6"/>
      <c r="EK36" s="6"/>
      <c r="EL36" s="6"/>
      <c r="EM36" s="6"/>
      <c r="EN36" s="6"/>
      <c r="EO36" s="6"/>
      <c r="EP36" s="6"/>
      <c r="EQ36" s="6"/>
      <c r="ER36" s="6"/>
      <c r="ES36" s="6"/>
      <c r="ET36" s="6"/>
      <c r="EU36" s="4"/>
      <c r="EV36" s="6"/>
      <c r="EW36" s="6"/>
      <c r="EX36" s="6"/>
      <c r="EY36" s="6"/>
      <c r="EZ36" s="6"/>
      <c r="FA36" s="6"/>
      <c r="FB36" s="6"/>
      <c r="FC36" s="6"/>
      <c r="FD36" s="4"/>
      <c r="FE36" s="6"/>
      <c r="FF36" s="6"/>
      <c r="FG36" s="6"/>
      <c r="FH36" s="6"/>
      <c r="FI36" s="4"/>
      <c r="FJ36" s="4"/>
      <c r="FK36" s="4"/>
      <c r="FL36" s="4"/>
      <c r="FM36" s="4"/>
      <c r="FN36" s="4"/>
      <c r="FO36" s="5"/>
      <c r="FP36" s="5"/>
      <c r="FQ36" s="4"/>
      <c r="FR36" s="4"/>
      <c r="FS36" s="4"/>
      <c r="FT36" s="4"/>
      <c r="FU36" s="5"/>
      <c r="FV36" s="5"/>
      <c r="FW36" s="4"/>
      <c r="FX36" s="4"/>
      <c r="FY36" s="4"/>
      <c r="FZ36" s="4"/>
      <c r="GA36" s="4"/>
      <c r="GB36" s="4"/>
      <c r="GC36" s="4"/>
      <c r="GD36" s="4"/>
      <c r="GE36" s="7"/>
      <c r="GF36" s="4"/>
      <c r="GG36" s="4"/>
      <c r="GH36" s="7"/>
      <c r="GI36" s="4"/>
    </row>
    <row r="37" spans="1:191" x14ac:dyDescent="0.2">
      <c r="A37" s="18" t="s">
        <v>108</v>
      </c>
      <c r="B37" s="19" t="s">
        <v>109</v>
      </c>
      <c r="C37" s="20">
        <v>4391</v>
      </c>
      <c r="D37" s="20">
        <v>39506</v>
      </c>
      <c r="E37" s="20">
        <v>137699</v>
      </c>
      <c r="F37" s="20">
        <v>177205</v>
      </c>
      <c r="G37" s="20">
        <v>45</v>
      </c>
      <c r="H37" s="20">
        <f t="shared" si="0"/>
        <v>177250</v>
      </c>
      <c r="I37" s="20">
        <f t="shared" si="1"/>
        <v>39518</v>
      </c>
      <c r="J37" s="21">
        <f t="shared" si="2"/>
        <v>8.9997722614438622</v>
      </c>
      <c r="K37" s="8">
        <v>5</v>
      </c>
      <c r="L37" s="8">
        <v>7</v>
      </c>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4"/>
      <c r="AO37" s="5"/>
      <c r="AP37" s="4"/>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4"/>
      <c r="CH37" s="5"/>
      <c r="CI37" s="5"/>
      <c r="CJ37" s="5"/>
      <c r="CK37" s="5"/>
      <c r="CL37" s="5"/>
      <c r="CM37" s="5"/>
      <c r="CN37" s="5"/>
      <c r="CO37" s="5"/>
      <c r="CP37" s="5"/>
      <c r="CQ37" s="5"/>
      <c r="CR37" s="5"/>
      <c r="CS37" s="5"/>
      <c r="CT37" s="5"/>
      <c r="CU37" s="5"/>
      <c r="CV37" s="5"/>
      <c r="CW37" s="5"/>
      <c r="CX37" s="5"/>
      <c r="CY37" s="5"/>
      <c r="CZ37" s="4"/>
      <c r="DA37" s="4"/>
      <c r="DB37" s="4"/>
      <c r="DC37" s="4"/>
      <c r="DD37" s="4"/>
      <c r="DE37" s="4"/>
      <c r="DF37" s="4"/>
      <c r="DG37" s="4"/>
      <c r="DH37" s="4"/>
      <c r="DI37" s="4"/>
      <c r="DJ37" s="5"/>
      <c r="DK37" s="5"/>
      <c r="DL37" s="5"/>
      <c r="DM37" s="5"/>
      <c r="DN37" s="5"/>
      <c r="DO37" s="5"/>
      <c r="DP37" s="5"/>
      <c r="DQ37" s="5"/>
      <c r="DR37" s="5"/>
      <c r="DS37" s="5"/>
      <c r="DT37" s="5"/>
      <c r="DU37" s="5"/>
      <c r="DV37" s="6"/>
      <c r="DW37" s="6"/>
      <c r="DX37" s="6"/>
      <c r="DY37" s="6"/>
      <c r="DZ37" s="6"/>
      <c r="EA37" s="4"/>
      <c r="EB37" s="6"/>
      <c r="EC37" s="6"/>
      <c r="ED37" s="6"/>
      <c r="EE37" s="6"/>
      <c r="EF37" s="6"/>
      <c r="EG37" s="6"/>
      <c r="EH37" s="4"/>
      <c r="EI37" s="6"/>
      <c r="EJ37" s="6"/>
      <c r="EK37" s="6"/>
      <c r="EL37" s="6"/>
      <c r="EM37" s="6"/>
      <c r="EN37" s="6"/>
      <c r="EO37" s="6"/>
      <c r="EP37" s="6"/>
      <c r="EQ37" s="6"/>
      <c r="ER37" s="6"/>
      <c r="ES37" s="6"/>
      <c r="ET37" s="6"/>
      <c r="EU37" s="4"/>
      <c r="EV37" s="6"/>
      <c r="EW37" s="6"/>
      <c r="EX37" s="6"/>
      <c r="EY37" s="6"/>
      <c r="EZ37" s="6"/>
      <c r="FA37" s="6"/>
      <c r="FB37" s="6"/>
      <c r="FC37" s="6"/>
      <c r="FD37" s="4"/>
      <c r="FE37" s="6"/>
      <c r="FF37" s="6"/>
      <c r="FG37" s="6"/>
      <c r="FH37" s="6"/>
      <c r="FI37" s="4"/>
      <c r="FJ37" s="4"/>
      <c r="FK37" s="4"/>
      <c r="FL37" s="4"/>
      <c r="FM37" s="4"/>
      <c r="FN37" s="4"/>
      <c r="FO37" s="5"/>
      <c r="FP37" s="5"/>
      <c r="FQ37" s="4"/>
      <c r="FR37" s="4"/>
      <c r="FS37" s="4"/>
      <c r="FT37" s="4"/>
      <c r="FU37" s="5"/>
      <c r="FV37" s="5"/>
      <c r="FW37" s="4"/>
      <c r="FX37" s="4"/>
      <c r="FY37" s="4"/>
      <c r="FZ37" s="4"/>
      <c r="GA37" s="6"/>
      <c r="GB37" s="4"/>
      <c r="GC37" s="4"/>
      <c r="GD37" s="4"/>
      <c r="GE37" s="7"/>
      <c r="GF37" s="4"/>
      <c r="GG37" s="4"/>
      <c r="GH37" s="7"/>
      <c r="GI37" s="4"/>
    </row>
    <row r="38" spans="1:191" x14ac:dyDescent="0.2">
      <c r="A38" s="18" t="s">
        <v>110</v>
      </c>
      <c r="B38" s="19" t="s">
        <v>109</v>
      </c>
      <c r="C38" s="20">
        <v>5938</v>
      </c>
      <c r="D38" s="20">
        <v>37526</v>
      </c>
      <c r="E38" s="20">
        <v>137694</v>
      </c>
      <c r="F38" s="20">
        <v>175220</v>
      </c>
      <c r="G38" s="20">
        <v>39</v>
      </c>
      <c r="H38" s="20">
        <f t="shared" si="0"/>
        <v>175259</v>
      </c>
      <c r="I38" s="20">
        <f t="shared" si="1"/>
        <v>37527</v>
      </c>
      <c r="J38" s="21">
        <f t="shared" si="2"/>
        <v>6.3198046480296393</v>
      </c>
      <c r="K38" s="8">
        <v>0</v>
      </c>
      <c r="L38" s="8">
        <v>1</v>
      </c>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4"/>
      <c r="AO38" s="5"/>
      <c r="AP38" s="4"/>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4"/>
      <c r="CD38" s="4"/>
      <c r="CE38" s="5"/>
      <c r="CF38" s="5"/>
      <c r="CG38" s="4"/>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6"/>
      <c r="DW38" s="6"/>
      <c r="DX38" s="6"/>
      <c r="DY38" s="6"/>
      <c r="DZ38" s="6"/>
      <c r="EA38" s="4"/>
      <c r="EB38" s="6"/>
      <c r="EC38" s="6"/>
      <c r="ED38" s="6"/>
      <c r="EE38" s="6"/>
      <c r="EF38" s="6"/>
      <c r="EG38" s="6"/>
      <c r="EH38" s="4"/>
      <c r="EI38" s="6"/>
      <c r="EJ38" s="6"/>
      <c r="EK38" s="6"/>
      <c r="EL38" s="6"/>
      <c r="EM38" s="6"/>
      <c r="EN38" s="6"/>
      <c r="EO38" s="6"/>
      <c r="EP38" s="6"/>
      <c r="EQ38" s="6"/>
      <c r="ER38" s="6"/>
      <c r="ES38" s="6"/>
      <c r="ET38" s="6"/>
      <c r="EU38" s="4"/>
      <c r="EV38" s="6"/>
      <c r="EW38" s="6"/>
      <c r="EX38" s="6"/>
      <c r="EY38" s="6"/>
      <c r="EZ38" s="6"/>
      <c r="FA38" s="6"/>
      <c r="FB38" s="6"/>
      <c r="FC38" s="6"/>
      <c r="FD38" s="4"/>
      <c r="FE38" s="6"/>
      <c r="FF38" s="6"/>
      <c r="FG38" s="6"/>
      <c r="FH38" s="6"/>
      <c r="FI38" s="4"/>
      <c r="FJ38" s="4"/>
      <c r="FK38" s="4"/>
      <c r="FL38" s="4"/>
      <c r="FM38" s="4"/>
      <c r="FN38" s="4"/>
      <c r="FO38" s="5"/>
      <c r="FP38" s="5"/>
      <c r="FQ38" s="4"/>
      <c r="FR38" s="4"/>
      <c r="FS38" s="4"/>
      <c r="FT38" s="4"/>
      <c r="FU38" s="5"/>
      <c r="FV38" s="5"/>
      <c r="FW38" s="4"/>
      <c r="FX38" s="4"/>
      <c r="FY38" s="4"/>
      <c r="FZ38" s="4"/>
      <c r="GA38" s="6"/>
      <c r="GB38" s="4"/>
      <c r="GC38" s="5"/>
      <c r="GD38" s="4"/>
      <c r="GE38" s="7"/>
      <c r="GF38" s="4"/>
      <c r="GG38" s="4"/>
      <c r="GH38" s="7"/>
      <c r="GI38" s="4"/>
    </row>
    <row r="39" spans="1:191" x14ac:dyDescent="0.2">
      <c r="A39" s="18" t="s">
        <v>111</v>
      </c>
      <c r="B39" s="19" t="s">
        <v>112</v>
      </c>
      <c r="C39" s="20">
        <v>7263</v>
      </c>
      <c r="D39" s="20">
        <v>57038</v>
      </c>
      <c r="E39" s="20">
        <v>137694</v>
      </c>
      <c r="F39" s="20">
        <v>194732</v>
      </c>
      <c r="G39" s="20">
        <v>41</v>
      </c>
      <c r="H39" s="20">
        <f t="shared" si="0"/>
        <v>194773</v>
      </c>
      <c r="I39" s="20">
        <f t="shared" si="1"/>
        <v>57041</v>
      </c>
      <c r="J39" s="21">
        <f t="shared" si="2"/>
        <v>7.8536417458350547</v>
      </c>
      <c r="K39" s="8">
        <v>0</v>
      </c>
      <c r="L39" s="8">
        <v>3</v>
      </c>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4"/>
      <c r="AO39" s="5"/>
      <c r="AP39" s="4"/>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4"/>
      <c r="CD39" s="4"/>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6"/>
      <c r="DW39" s="6"/>
      <c r="DX39" s="6"/>
      <c r="DY39" s="6"/>
      <c r="DZ39" s="6"/>
      <c r="EA39" s="4"/>
      <c r="EB39" s="6"/>
      <c r="EC39" s="6"/>
      <c r="ED39" s="6"/>
      <c r="EE39" s="6"/>
      <c r="EF39" s="6"/>
      <c r="EG39" s="6"/>
      <c r="EH39" s="4"/>
      <c r="EI39" s="6"/>
      <c r="EJ39" s="6"/>
      <c r="EK39" s="6"/>
      <c r="EL39" s="6"/>
      <c r="EM39" s="6"/>
      <c r="EN39" s="6"/>
      <c r="EO39" s="6"/>
      <c r="EP39" s="6"/>
      <c r="EQ39" s="6"/>
      <c r="ER39" s="6"/>
      <c r="ES39" s="6"/>
      <c r="ET39" s="6"/>
      <c r="EU39" s="4"/>
      <c r="EV39" s="6"/>
      <c r="EW39" s="6"/>
      <c r="EX39" s="6"/>
      <c r="EY39" s="6"/>
      <c r="EZ39" s="6"/>
      <c r="FA39" s="6"/>
      <c r="FB39" s="6"/>
      <c r="FC39" s="6"/>
      <c r="FD39" s="4"/>
      <c r="FE39" s="6"/>
      <c r="FF39" s="6"/>
      <c r="FG39" s="6"/>
      <c r="FH39" s="6"/>
      <c r="FI39" s="4"/>
      <c r="FJ39" s="4"/>
      <c r="FK39" s="4"/>
      <c r="FL39" s="4"/>
      <c r="FM39" s="4"/>
      <c r="FN39" s="4"/>
      <c r="FO39" s="5"/>
      <c r="FP39" s="5"/>
      <c r="FQ39" s="4"/>
      <c r="FR39" s="4"/>
      <c r="FS39" s="4"/>
      <c r="FT39" s="4"/>
      <c r="FU39" s="5"/>
      <c r="FV39" s="5"/>
      <c r="FW39" s="4"/>
      <c r="FX39" s="4"/>
      <c r="FY39" s="4"/>
      <c r="FZ39" s="4"/>
      <c r="GA39" s="6"/>
      <c r="GB39" s="4"/>
      <c r="GC39" s="5"/>
      <c r="GD39" s="4"/>
      <c r="GE39" s="7"/>
      <c r="GF39" s="4"/>
      <c r="GG39" s="4"/>
      <c r="GH39" s="7"/>
      <c r="GI39" s="4"/>
    </row>
    <row r="40" spans="1:191" x14ac:dyDescent="0.2">
      <c r="A40" s="18" t="s">
        <v>113</v>
      </c>
      <c r="B40" s="19" t="s">
        <v>112</v>
      </c>
      <c r="C40" s="20">
        <v>14167</v>
      </c>
      <c r="D40" s="20">
        <v>79428</v>
      </c>
      <c r="E40" s="20">
        <v>141872</v>
      </c>
      <c r="F40" s="20">
        <v>221300</v>
      </c>
      <c r="G40" s="20">
        <v>49</v>
      </c>
      <c r="H40" s="20">
        <f t="shared" si="0"/>
        <v>221349</v>
      </c>
      <c r="I40" s="20">
        <f t="shared" si="1"/>
        <v>83617</v>
      </c>
      <c r="J40" s="21">
        <f t="shared" si="2"/>
        <v>5.9022375944095433</v>
      </c>
      <c r="K40" s="8">
        <v>4178</v>
      </c>
      <c r="L40" s="8">
        <v>11</v>
      </c>
      <c r="M40" s="4"/>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4"/>
      <c r="AO40" s="5"/>
      <c r="AP40" s="4"/>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4"/>
      <c r="CD40" s="4"/>
      <c r="CE40" s="5"/>
      <c r="CF40" s="5"/>
      <c r="CG40" s="4"/>
      <c r="CH40" s="5"/>
      <c r="CI40" s="5"/>
      <c r="CJ40" s="5"/>
      <c r="CK40" s="5"/>
      <c r="CL40" s="5"/>
      <c r="CM40" s="5"/>
      <c r="CN40" s="5"/>
      <c r="CO40" s="5"/>
      <c r="CP40" s="5"/>
      <c r="CQ40" s="5"/>
      <c r="CR40" s="5"/>
      <c r="CS40" s="5"/>
      <c r="CT40" s="5"/>
      <c r="CU40" s="5"/>
      <c r="CV40" s="5"/>
      <c r="CW40" s="5"/>
      <c r="CX40" s="5"/>
      <c r="CY40" s="5"/>
      <c r="CZ40" s="4"/>
      <c r="DA40" s="4"/>
      <c r="DB40" s="4"/>
      <c r="DC40" s="4"/>
      <c r="DD40" s="4"/>
      <c r="DE40" s="4"/>
      <c r="DF40" s="4"/>
      <c r="DG40" s="4"/>
      <c r="DH40" s="4"/>
      <c r="DI40" s="4"/>
      <c r="DJ40" s="4"/>
      <c r="DK40" s="4"/>
      <c r="DL40" s="4"/>
      <c r="DM40" s="4"/>
      <c r="DN40" s="4"/>
      <c r="DO40" s="4"/>
      <c r="DP40" s="4"/>
      <c r="DQ40" s="4"/>
      <c r="DR40" s="5"/>
      <c r="DS40" s="5"/>
      <c r="DT40" s="5"/>
      <c r="DU40" s="5"/>
      <c r="DV40" s="6"/>
      <c r="DW40" s="6"/>
      <c r="DX40" s="6"/>
      <c r="DY40" s="6"/>
      <c r="DZ40" s="6"/>
      <c r="EA40" s="4"/>
      <c r="EB40" s="6"/>
      <c r="EC40" s="6"/>
      <c r="ED40" s="6"/>
      <c r="EE40" s="6"/>
      <c r="EF40" s="6"/>
      <c r="EG40" s="6"/>
      <c r="EH40" s="4"/>
      <c r="EI40" s="6"/>
      <c r="EJ40" s="6"/>
      <c r="EK40" s="6"/>
      <c r="EL40" s="6"/>
      <c r="EM40" s="6"/>
      <c r="EN40" s="6"/>
      <c r="EO40" s="6"/>
      <c r="EP40" s="6"/>
      <c r="EQ40" s="6"/>
      <c r="ER40" s="6"/>
      <c r="ES40" s="6"/>
      <c r="ET40" s="6"/>
      <c r="EU40" s="4"/>
      <c r="EV40" s="6"/>
      <c r="EW40" s="6"/>
      <c r="EX40" s="6"/>
      <c r="EY40" s="6"/>
      <c r="EZ40" s="6"/>
      <c r="FA40" s="6"/>
      <c r="FB40" s="6"/>
      <c r="FC40" s="6"/>
      <c r="FD40" s="4"/>
      <c r="FE40" s="6"/>
      <c r="FF40" s="6"/>
      <c r="FG40" s="6"/>
      <c r="FH40" s="6"/>
      <c r="FI40" s="4"/>
      <c r="FJ40" s="4"/>
      <c r="FK40" s="4"/>
      <c r="FL40" s="4"/>
      <c r="FM40" s="4"/>
      <c r="FN40" s="4"/>
      <c r="FO40" s="5"/>
      <c r="FP40" s="5"/>
      <c r="FQ40" s="4"/>
      <c r="FR40" s="4"/>
      <c r="FS40" s="4"/>
      <c r="FT40" s="4"/>
      <c r="FU40" s="5"/>
      <c r="FV40" s="5"/>
      <c r="FW40" s="4"/>
      <c r="FX40" s="4"/>
      <c r="FY40" s="4"/>
      <c r="FZ40" s="4"/>
      <c r="GA40" s="6"/>
      <c r="GB40" s="4"/>
      <c r="GC40" s="5"/>
      <c r="GD40" s="4"/>
      <c r="GE40" s="7"/>
      <c r="GF40" s="4"/>
      <c r="GG40" s="4"/>
      <c r="GH40" s="7"/>
      <c r="GI40" s="4"/>
    </row>
    <row r="41" spans="1:191" x14ac:dyDescent="0.2">
      <c r="A41" s="18" t="s">
        <v>114</v>
      </c>
      <c r="B41" s="19" t="s">
        <v>115</v>
      </c>
      <c r="C41" s="20">
        <v>30639</v>
      </c>
      <c r="D41" s="20">
        <v>90750</v>
      </c>
      <c r="E41" s="20">
        <v>140166</v>
      </c>
      <c r="F41" s="20">
        <v>230916</v>
      </c>
      <c r="G41" s="20">
        <v>40</v>
      </c>
      <c r="H41" s="20">
        <f t="shared" si="0"/>
        <v>230956</v>
      </c>
      <c r="I41" s="20">
        <f t="shared" si="1"/>
        <v>93224</v>
      </c>
      <c r="J41" s="21">
        <f t="shared" si="2"/>
        <v>3.0426580501974607</v>
      </c>
      <c r="K41" s="8">
        <v>2472</v>
      </c>
      <c r="L41" s="8">
        <v>2</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4"/>
      <c r="AO41" s="5"/>
      <c r="AP41" s="4"/>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4"/>
      <c r="CD41" s="4"/>
      <c r="CE41" s="5"/>
      <c r="CF41" s="5"/>
      <c r="CG41" s="4"/>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4"/>
      <c r="DJ41" s="4"/>
      <c r="DK41" s="4"/>
      <c r="DL41" s="4"/>
      <c r="DM41" s="4"/>
      <c r="DN41" s="4"/>
      <c r="DO41" s="4"/>
      <c r="DP41" s="4"/>
      <c r="DQ41" s="4"/>
      <c r="DR41" s="5"/>
      <c r="DS41" s="5"/>
      <c r="DT41" s="5"/>
      <c r="DU41" s="5"/>
      <c r="DV41" s="6"/>
      <c r="DW41" s="6"/>
      <c r="DX41" s="6"/>
      <c r="DY41" s="6"/>
      <c r="DZ41" s="6"/>
      <c r="EA41" s="4"/>
      <c r="EB41" s="6"/>
      <c r="EC41" s="6"/>
      <c r="ED41" s="6"/>
      <c r="EE41" s="6"/>
      <c r="EF41" s="6"/>
      <c r="EG41" s="6"/>
      <c r="EH41" s="4"/>
      <c r="EI41" s="6"/>
      <c r="EJ41" s="6"/>
      <c r="EK41" s="6"/>
      <c r="EL41" s="6"/>
      <c r="EM41" s="6"/>
      <c r="EN41" s="6"/>
      <c r="EO41" s="6"/>
      <c r="EP41" s="6"/>
      <c r="EQ41" s="6"/>
      <c r="ER41" s="6"/>
      <c r="ES41" s="6"/>
      <c r="ET41" s="6"/>
      <c r="EU41" s="4"/>
      <c r="EV41" s="6"/>
      <c r="EW41" s="6"/>
      <c r="EX41" s="6"/>
      <c r="EY41" s="6"/>
      <c r="EZ41" s="6"/>
      <c r="FA41" s="6"/>
      <c r="FB41" s="6"/>
      <c r="FC41" s="6"/>
      <c r="FD41" s="4"/>
      <c r="FE41" s="6"/>
      <c r="FF41" s="6"/>
      <c r="FG41" s="6"/>
      <c r="FH41" s="6"/>
      <c r="FI41" s="4"/>
      <c r="FJ41" s="4"/>
      <c r="FK41" s="4"/>
      <c r="FL41" s="4"/>
      <c r="FM41" s="4"/>
      <c r="FN41" s="4"/>
      <c r="FO41" s="5"/>
      <c r="FP41" s="5"/>
      <c r="FQ41" s="4"/>
      <c r="FR41" s="4"/>
      <c r="FS41" s="4"/>
      <c r="FT41" s="4"/>
      <c r="FU41" s="5"/>
      <c r="FV41" s="5"/>
      <c r="FW41" s="4"/>
      <c r="FX41" s="4"/>
      <c r="FY41" s="4"/>
      <c r="FZ41" s="4"/>
      <c r="GA41" s="6"/>
      <c r="GB41" s="4"/>
      <c r="GC41" s="5"/>
      <c r="GD41" s="4"/>
      <c r="GE41" s="7"/>
      <c r="GF41" s="4"/>
      <c r="GG41" s="4"/>
      <c r="GH41" s="7"/>
      <c r="GI41" s="4"/>
    </row>
    <row r="42" spans="1:191" x14ac:dyDescent="0.2">
      <c r="A42" s="18" t="s">
        <v>116</v>
      </c>
      <c r="B42" s="19" t="s">
        <v>117</v>
      </c>
      <c r="C42" s="20">
        <v>15780</v>
      </c>
      <c r="D42" s="20">
        <v>57269</v>
      </c>
      <c r="E42" s="20">
        <v>137694</v>
      </c>
      <c r="F42" s="20">
        <v>194963</v>
      </c>
      <c r="G42" s="20">
        <v>39</v>
      </c>
      <c r="H42" s="20">
        <f t="shared" si="0"/>
        <v>195002</v>
      </c>
      <c r="I42" s="20">
        <f t="shared" si="1"/>
        <v>57270</v>
      </c>
      <c r="J42" s="21">
        <f t="shared" si="2"/>
        <v>3.6292775665399239</v>
      </c>
      <c r="K42" s="8">
        <v>0</v>
      </c>
      <c r="L42" s="8">
        <v>1</v>
      </c>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4"/>
      <c r="AO42" s="5"/>
      <c r="AP42" s="4"/>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4"/>
      <c r="CD42" s="4"/>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6"/>
      <c r="DW42" s="6"/>
      <c r="DX42" s="6"/>
      <c r="DY42" s="6"/>
      <c r="DZ42" s="6"/>
      <c r="EA42" s="4"/>
      <c r="EB42" s="6"/>
      <c r="EC42" s="6"/>
      <c r="ED42" s="6"/>
      <c r="EE42" s="6"/>
      <c r="EF42" s="6"/>
      <c r="EG42" s="6"/>
      <c r="EH42" s="4"/>
      <c r="EI42" s="6"/>
      <c r="EJ42" s="6"/>
      <c r="EK42" s="6"/>
      <c r="EL42" s="6"/>
      <c r="EM42" s="6"/>
      <c r="EN42" s="6"/>
      <c r="EO42" s="6"/>
      <c r="EP42" s="6"/>
      <c r="EQ42" s="6"/>
      <c r="ER42" s="6"/>
      <c r="ES42" s="6"/>
      <c r="ET42" s="6"/>
      <c r="EU42" s="4"/>
      <c r="EV42" s="6"/>
      <c r="EW42" s="6"/>
      <c r="EX42" s="6"/>
      <c r="EY42" s="6"/>
      <c r="EZ42" s="6"/>
      <c r="FA42" s="6"/>
      <c r="FB42" s="6"/>
      <c r="FC42" s="6"/>
      <c r="FD42" s="4"/>
      <c r="FE42" s="6"/>
      <c r="FF42" s="6"/>
      <c r="FG42" s="6"/>
      <c r="FH42" s="6"/>
      <c r="FI42" s="4"/>
      <c r="FJ42" s="4"/>
      <c r="FK42" s="4"/>
      <c r="FL42" s="4"/>
      <c r="FM42" s="4"/>
      <c r="FN42" s="4"/>
      <c r="FO42" s="5"/>
      <c r="FP42" s="5"/>
      <c r="FQ42" s="4"/>
      <c r="FR42" s="4"/>
      <c r="FS42" s="4"/>
      <c r="FT42" s="4"/>
      <c r="FU42" s="5"/>
      <c r="FV42" s="5"/>
      <c r="FW42" s="4"/>
      <c r="FX42" s="4"/>
      <c r="FY42" s="4"/>
      <c r="FZ42" s="4"/>
      <c r="GA42" s="4"/>
      <c r="GB42" s="4"/>
      <c r="GC42" s="4"/>
      <c r="GD42" s="4"/>
      <c r="GE42" s="7"/>
      <c r="GF42" s="4"/>
      <c r="GG42" s="4"/>
      <c r="GH42" s="7"/>
      <c r="GI42" s="4"/>
    </row>
    <row r="43" spans="1:191" x14ac:dyDescent="0.2">
      <c r="A43" s="18" t="s">
        <v>118</v>
      </c>
      <c r="B43" s="19" t="s">
        <v>119</v>
      </c>
      <c r="C43" s="20">
        <v>10611</v>
      </c>
      <c r="D43" s="20">
        <v>23012</v>
      </c>
      <c r="E43" s="20">
        <v>137694</v>
      </c>
      <c r="F43" s="20">
        <v>160706</v>
      </c>
      <c r="G43" s="20">
        <v>42</v>
      </c>
      <c r="H43" s="20">
        <f t="shared" si="0"/>
        <v>160748</v>
      </c>
      <c r="I43" s="20">
        <f t="shared" si="1"/>
        <v>23016</v>
      </c>
      <c r="J43" s="21">
        <f t="shared" si="2"/>
        <v>2.1690698331919704</v>
      </c>
      <c r="K43" s="8">
        <v>0</v>
      </c>
      <c r="L43" s="8">
        <v>4</v>
      </c>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4"/>
      <c r="AO43" s="5"/>
      <c r="AP43" s="4"/>
      <c r="AQ43" s="5"/>
      <c r="AR43" s="5"/>
      <c r="AS43" s="5"/>
      <c r="AT43" s="5"/>
      <c r="AU43" s="5"/>
      <c r="AV43" s="5"/>
      <c r="AW43" s="5"/>
      <c r="AX43" s="5"/>
      <c r="AY43" s="5"/>
      <c r="AZ43" s="5"/>
      <c r="BA43" s="5"/>
      <c r="BB43" s="5"/>
      <c r="BC43" s="5"/>
      <c r="BD43" s="5"/>
      <c r="BE43" s="5"/>
      <c r="BF43" s="5"/>
      <c r="BG43" s="5"/>
      <c r="BH43" s="5"/>
      <c r="BI43" s="5"/>
      <c r="BJ43" s="5"/>
      <c r="BK43" s="5"/>
      <c r="BL43" s="5"/>
      <c r="BM43" s="5"/>
      <c r="BN43" s="4"/>
      <c r="BO43" s="4"/>
      <c r="BP43" s="4"/>
      <c r="BQ43" s="5"/>
      <c r="BR43" s="5"/>
      <c r="BS43" s="5"/>
      <c r="BT43" s="5"/>
      <c r="BU43" s="5"/>
      <c r="BV43" s="5"/>
      <c r="BW43" s="4"/>
      <c r="BX43" s="4"/>
      <c r="BY43" s="4"/>
      <c r="BZ43" s="5"/>
      <c r="CA43" s="5"/>
      <c r="CB43" s="5"/>
      <c r="CC43" s="4"/>
      <c r="CD43" s="4"/>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4"/>
      <c r="DK43" s="4"/>
      <c r="DL43" s="4"/>
      <c r="DM43" s="4"/>
      <c r="DN43" s="4"/>
      <c r="DO43" s="4"/>
      <c r="DP43" s="4"/>
      <c r="DQ43" s="4"/>
      <c r="DR43" s="5"/>
      <c r="DS43" s="5"/>
      <c r="DT43" s="5"/>
      <c r="DU43" s="5"/>
      <c r="DV43" s="6"/>
      <c r="DW43" s="6"/>
      <c r="DX43" s="6"/>
      <c r="DY43" s="6"/>
      <c r="DZ43" s="6"/>
      <c r="EA43" s="4"/>
      <c r="EB43" s="6"/>
      <c r="EC43" s="6"/>
      <c r="ED43" s="6"/>
      <c r="EE43" s="6"/>
      <c r="EF43" s="6"/>
      <c r="EG43" s="6"/>
      <c r="EH43" s="4"/>
      <c r="EI43" s="6"/>
      <c r="EJ43" s="6"/>
      <c r="EK43" s="6"/>
      <c r="EL43" s="6"/>
      <c r="EM43" s="6"/>
      <c r="EN43" s="6"/>
      <c r="EO43" s="6"/>
      <c r="EP43" s="6"/>
      <c r="EQ43" s="6"/>
      <c r="ER43" s="6"/>
      <c r="ES43" s="6"/>
      <c r="ET43" s="6"/>
      <c r="EU43" s="4"/>
      <c r="EV43" s="6"/>
      <c r="EW43" s="6"/>
      <c r="EX43" s="6"/>
      <c r="EY43" s="6"/>
      <c r="EZ43" s="6"/>
      <c r="FA43" s="6"/>
      <c r="FB43" s="6"/>
      <c r="FC43" s="6"/>
      <c r="FD43" s="4"/>
      <c r="FE43" s="6"/>
      <c r="FF43" s="6"/>
      <c r="FG43" s="6"/>
      <c r="FH43" s="6"/>
      <c r="FI43" s="4"/>
      <c r="FJ43" s="4"/>
      <c r="FK43" s="4"/>
      <c r="FL43" s="4"/>
      <c r="FM43" s="4"/>
      <c r="FN43" s="4"/>
      <c r="FO43" s="5"/>
      <c r="FP43" s="5"/>
      <c r="FQ43" s="4"/>
      <c r="FR43" s="4"/>
      <c r="FS43" s="4"/>
      <c r="FT43" s="4"/>
      <c r="FU43" s="5"/>
      <c r="FV43" s="5"/>
      <c r="FW43" s="4"/>
      <c r="FX43" s="4"/>
      <c r="FY43" s="4"/>
      <c r="FZ43" s="4"/>
      <c r="GA43" s="4"/>
      <c r="GB43" s="4"/>
      <c r="GC43" s="4"/>
      <c r="GD43" s="4"/>
      <c r="GE43" s="7"/>
      <c r="GF43" s="4"/>
      <c r="GG43" s="4"/>
      <c r="GH43" s="7"/>
      <c r="GI43" s="4"/>
    </row>
    <row r="44" spans="1:191" x14ac:dyDescent="0.2">
      <c r="A44" s="18" t="s">
        <v>120</v>
      </c>
      <c r="B44" s="19" t="s">
        <v>121</v>
      </c>
      <c r="C44" s="20">
        <v>2544</v>
      </c>
      <c r="D44" s="20">
        <v>20164</v>
      </c>
      <c r="E44" s="20">
        <v>137694</v>
      </c>
      <c r="F44" s="20">
        <v>157858</v>
      </c>
      <c r="G44" s="20">
        <v>38</v>
      </c>
      <c r="H44" s="20">
        <f t="shared" si="0"/>
        <v>157896</v>
      </c>
      <c r="I44" s="20">
        <f t="shared" si="1"/>
        <v>20164</v>
      </c>
      <c r="J44" s="21">
        <f t="shared" si="2"/>
        <v>7.9261006289308176</v>
      </c>
      <c r="K44" s="8">
        <v>0</v>
      </c>
      <c r="L44" s="8">
        <v>0</v>
      </c>
      <c r="M44" s="4"/>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4"/>
      <c r="AO44" s="5"/>
      <c r="AP44" s="4"/>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4"/>
      <c r="CD44" s="4"/>
      <c r="CE44" s="5"/>
      <c r="CF44" s="5"/>
      <c r="CG44" s="4"/>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6"/>
      <c r="DW44" s="6"/>
      <c r="DX44" s="6"/>
      <c r="DY44" s="6"/>
      <c r="DZ44" s="6"/>
      <c r="EA44" s="4"/>
      <c r="EB44" s="6"/>
      <c r="EC44" s="6"/>
      <c r="ED44" s="6"/>
      <c r="EE44" s="6"/>
      <c r="EF44" s="6"/>
      <c r="EG44" s="6"/>
      <c r="EH44" s="4"/>
      <c r="EI44" s="6"/>
      <c r="EJ44" s="6"/>
      <c r="EK44" s="6"/>
      <c r="EL44" s="6"/>
      <c r="EM44" s="6"/>
      <c r="EN44" s="6"/>
      <c r="EO44" s="6"/>
      <c r="EP44" s="6"/>
      <c r="EQ44" s="6"/>
      <c r="ER44" s="6"/>
      <c r="ES44" s="6"/>
      <c r="ET44" s="6"/>
      <c r="EU44" s="4"/>
      <c r="EV44" s="6"/>
      <c r="EW44" s="6"/>
      <c r="EX44" s="6"/>
      <c r="EY44" s="6"/>
      <c r="EZ44" s="6"/>
      <c r="FA44" s="6"/>
      <c r="FB44" s="6"/>
      <c r="FC44" s="6"/>
      <c r="FD44" s="4"/>
      <c r="FE44" s="6"/>
      <c r="FF44" s="6"/>
      <c r="FG44" s="6"/>
      <c r="FH44" s="6"/>
      <c r="FI44" s="4"/>
      <c r="FJ44" s="4"/>
      <c r="FK44" s="4"/>
      <c r="FL44" s="4"/>
      <c r="FM44" s="4"/>
      <c r="FN44" s="4"/>
      <c r="FO44" s="5"/>
      <c r="FP44" s="5"/>
      <c r="FQ44" s="4"/>
      <c r="FR44" s="4"/>
      <c r="FS44" s="4"/>
      <c r="FT44" s="4"/>
      <c r="FU44" s="5"/>
      <c r="FV44" s="5"/>
      <c r="FW44" s="4"/>
      <c r="FX44" s="4"/>
      <c r="FY44" s="4"/>
      <c r="FZ44" s="4"/>
      <c r="GA44" s="4"/>
      <c r="GB44" s="4"/>
      <c r="GC44" s="5"/>
      <c r="GD44" s="4"/>
      <c r="GE44" s="7"/>
      <c r="GF44" s="4"/>
      <c r="GG44" s="4"/>
      <c r="GH44" s="7"/>
      <c r="GI44" s="4"/>
    </row>
    <row r="45" spans="1:191" x14ac:dyDescent="0.2">
      <c r="A45" s="18" t="s">
        <v>122</v>
      </c>
      <c r="B45" s="19" t="s">
        <v>121</v>
      </c>
      <c r="C45" s="20">
        <v>80128</v>
      </c>
      <c r="D45" s="20">
        <v>152874</v>
      </c>
      <c r="E45" s="20">
        <v>138145</v>
      </c>
      <c r="F45" s="20">
        <v>291019</v>
      </c>
      <c r="G45" s="20">
        <v>49</v>
      </c>
      <c r="H45" s="20">
        <f t="shared" si="0"/>
        <v>291068</v>
      </c>
      <c r="I45" s="20">
        <f t="shared" si="1"/>
        <v>153336</v>
      </c>
      <c r="J45" s="21">
        <f t="shared" si="2"/>
        <v>1.913638178913738</v>
      </c>
      <c r="K45" s="8">
        <v>451</v>
      </c>
      <c r="L45" s="8">
        <v>11</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4"/>
      <c r="AO45" s="5"/>
      <c r="AP45" s="4"/>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4"/>
      <c r="CD45" s="4"/>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4"/>
      <c r="DK45" s="4"/>
      <c r="DL45" s="4"/>
      <c r="DM45" s="4"/>
      <c r="DN45" s="4"/>
      <c r="DO45" s="4"/>
      <c r="DP45" s="4"/>
      <c r="DQ45" s="4"/>
      <c r="DR45" s="5"/>
      <c r="DS45" s="5"/>
      <c r="DT45" s="5"/>
      <c r="DU45" s="5"/>
      <c r="DV45" s="6"/>
      <c r="DW45" s="6"/>
      <c r="DX45" s="6"/>
      <c r="DY45" s="6"/>
      <c r="DZ45" s="6"/>
      <c r="EA45" s="4"/>
      <c r="EB45" s="6"/>
      <c r="EC45" s="6"/>
      <c r="ED45" s="6"/>
      <c r="EE45" s="6"/>
      <c r="EF45" s="6"/>
      <c r="EG45" s="6"/>
      <c r="EH45" s="4"/>
      <c r="EI45" s="6"/>
      <c r="EJ45" s="6"/>
      <c r="EK45" s="6"/>
      <c r="EL45" s="6"/>
      <c r="EM45" s="6"/>
      <c r="EN45" s="6"/>
      <c r="EO45" s="6"/>
      <c r="EP45" s="6"/>
      <c r="EQ45" s="6"/>
      <c r="ER45" s="6"/>
      <c r="ES45" s="6"/>
      <c r="ET45" s="6"/>
      <c r="EU45" s="4"/>
      <c r="EV45" s="6"/>
      <c r="EW45" s="6"/>
      <c r="EX45" s="6"/>
      <c r="EY45" s="6"/>
      <c r="EZ45" s="6"/>
      <c r="FA45" s="6"/>
      <c r="FB45" s="6"/>
      <c r="FC45" s="6"/>
      <c r="FD45" s="4"/>
      <c r="FE45" s="6"/>
      <c r="FF45" s="6"/>
      <c r="FG45" s="6"/>
      <c r="FH45" s="6"/>
      <c r="FI45" s="4"/>
      <c r="FJ45" s="4"/>
      <c r="FK45" s="4"/>
      <c r="FL45" s="4"/>
      <c r="FM45" s="4"/>
      <c r="FN45" s="4"/>
      <c r="FO45" s="5"/>
      <c r="FP45" s="5"/>
      <c r="FQ45" s="4"/>
      <c r="FR45" s="4"/>
      <c r="FS45" s="4"/>
      <c r="FT45" s="4"/>
      <c r="FU45" s="5"/>
      <c r="FV45" s="5"/>
      <c r="FW45" s="4"/>
      <c r="FX45" s="4"/>
      <c r="FY45" s="4"/>
      <c r="FZ45" s="4"/>
      <c r="GA45" s="6"/>
      <c r="GB45" s="4"/>
      <c r="GC45" s="5"/>
      <c r="GD45" s="4"/>
      <c r="GE45" s="7"/>
      <c r="GF45" s="4"/>
      <c r="GG45" s="4"/>
      <c r="GH45" s="7"/>
      <c r="GI45" s="4"/>
    </row>
    <row r="46" spans="1:191" x14ac:dyDescent="0.2">
      <c r="A46" s="18" t="s">
        <v>123</v>
      </c>
      <c r="B46" s="19" t="s">
        <v>124</v>
      </c>
      <c r="C46" s="20">
        <v>6135</v>
      </c>
      <c r="D46" s="20">
        <v>27780</v>
      </c>
      <c r="E46" s="20">
        <v>137694</v>
      </c>
      <c r="F46" s="20">
        <v>165474</v>
      </c>
      <c r="G46" s="20">
        <v>43</v>
      </c>
      <c r="H46" s="20">
        <f t="shared" si="0"/>
        <v>165517</v>
      </c>
      <c r="I46" s="20">
        <f t="shared" si="1"/>
        <v>27785</v>
      </c>
      <c r="J46" s="21">
        <f t="shared" si="2"/>
        <v>4.528932355338223</v>
      </c>
      <c r="K46" s="8">
        <v>0</v>
      </c>
      <c r="L46" s="8">
        <v>5</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4"/>
      <c r="AO46" s="5"/>
      <c r="AP46" s="4"/>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4"/>
      <c r="DK46" s="4"/>
      <c r="DL46" s="4"/>
      <c r="DM46" s="4"/>
      <c r="DN46" s="4"/>
      <c r="DO46" s="4"/>
      <c r="DP46" s="4"/>
      <c r="DQ46" s="4"/>
      <c r="DR46" s="5"/>
      <c r="DS46" s="5"/>
      <c r="DT46" s="5"/>
      <c r="DU46" s="5"/>
      <c r="DV46" s="6"/>
      <c r="DW46" s="6"/>
      <c r="DX46" s="6"/>
      <c r="DY46" s="6"/>
      <c r="DZ46" s="6"/>
      <c r="EA46" s="4"/>
      <c r="EB46" s="6"/>
      <c r="EC46" s="6"/>
      <c r="ED46" s="6"/>
      <c r="EE46" s="6"/>
      <c r="EF46" s="6"/>
      <c r="EG46" s="6"/>
      <c r="EH46" s="4"/>
      <c r="EI46" s="6"/>
      <c r="EJ46" s="6"/>
      <c r="EK46" s="6"/>
      <c r="EL46" s="6"/>
      <c r="EM46" s="6"/>
      <c r="EN46" s="6"/>
      <c r="EO46" s="6"/>
      <c r="EP46" s="6"/>
      <c r="EQ46" s="6"/>
      <c r="ER46" s="6"/>
      <c r="ES46" s="6"/>
      <c r="ET46" s="6"/>
      <c r="EU46" s="4"/>
      <c r="EV46" s="6"/>
      <c r="EW46" s="6"/>
      <c r="EX46" s="6"/>
      <c r="EY46" s="6"/>
      <c r="EZ46" s="6"/>
      <c r="FA46" s="6"/>
      <c r="FB46" s="6"/>
      <c r="FC46" s="6"/>
      <c r="FD46" s="4"/>
      <c r="FE46" s="6"/>
      <c r="FF46" s="6"/>
      <c r="FG46" s="6"/>
      <c r="FH46" s="6"/>
      <c r="FI46" s="4"/>
      <c r="FJ46" s="4"/>
      <c r="FK46" s="4"/>
      <c r="FL46" s="4"/>
      <c r="FM46" s="4"/>
      <c r="FN46" s="4"/>
      <c r="FO46" s="5"/>
      <c r="FP46" s="5"/>
      <c r="FQ46" s="4"/>
      <c r="FR46" s="4"/>
      <c r="FS46" s="4"/>
      <c r="FT46" s="4"/>
      <c r="FU46" s="5"/>
      <c r="FV46" s="5"/>
      <c r="FW46" s="4"/>
      <c r="FX46" s="4"/>
      <c r="FY46" s="4"/>
      <c r="FZ46" s="4"/>
      <c r="GA46" s="6"/>
      <c r="GB46" s="4"/>
      <c r="GC46" s="5"/>
      <c r="GD46" s="4"/>
      <c r="GE46" s="7"/>
      <c r="GF46" s="4"/>
      <c r="GG46" s="4"/>
      <c r="GH46" s="7"/>
      <c r="GI46" s="4"/>
    </row>
    <row r="47" spans="1:191" x14ac:dyDescent="0.2">
      <c r="A47" s="18" t="s">
        <v>125</v>
      </c>
      <c r="B47" s="19" t="s">
        <v>126</v>
      </c>
      <c r="C47" s="20">
        <v>29191</v>
      </c>
      <c r="D47" s="20">
        <v>67831</v>
      </c>
      <c r="E47" s="20">
        <v>137694</v>
      </c>
      <c r="F47" s="20">
        <v>205525</v>
      </c>
      <c r="G47" s="20">
        <v>41</v>
      </c>
      <c r="H47" s="20">
        <f t="shared" si="0"/>
        <v>205566</v>
      </c>
      <c r="I47" s="20">
        <f t="shared" si="1"/>
        <v>67834</v>
      </c>
      <c r="J47" s="21">
        <f t="shared" si="2"/>
        <v>2.3237984310232607</v>
      </c>
      <c r="K47" s="8">
        <v>0</v>
      </c>
      <c r="L47" s="8">
        <v>3</v>
      </c>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4"/>
      <c r="AO47" s="5"/>
      <c r="AP47" s="4"/>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4"/>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6"/>
      <c r="DW47" s="6"/>
      <c r="DX47" s="6"/>
      <c r="DY47" s="6"/>
      <c r="DZ47" s="6"/>
      <c r="EA47" s="4"/>
      <c r="EB47" s="6"/>
      <c r="EC47" s="6"/>
      <c r="ED47" s="6"/>
      <c r="EE47" s="6"/>
      <c r="EF47" s="6"/>
      <c r="EG47" s="6"/>
      <c r="EH47" s="4"/>
      <c r="EI47" s="6"/>
      <c r="EJ47" s="6"/>
      <c r="EK47" s="6"/>
      <c r="EL47" s="6"/>
      <c r="EM47" s="6"/>
      <c r="EN47" s="6"/>
      <c r="EO47" s="6"/>
      <c r="EP47" s="6"/>
      <c r="EQ47" s="6"/>
      <c r="ER47" s="6"/>
      <c r="ES47" s="6"/>
      <c r="ET47" s="6"/>
      <c r="EU47" s="4"/>
      <c r="EV47" s="6"/>
      <c r="EW47" s="6"/>
      <c r="EX47" s="6"/>
      <c r="EY47" s="6"/>
      <c r="EZ47" s="6"/>
      <c r="FA47" s="6"/>
      <c r="FB47" s="6"/>
      <c r="FC47" s="6"/>
      <c r="FD47" s="4"/>
      <c r="FE47" s="6"/>
      <c r="FF47" s="6"/>
      <c r="FG47" s="6"/>
      <c r="FH47" s="6"/>
      <c r="FI47" s="4"/>
      <c r="FJ47" s="4"/>
      <c r="FK47" s="4"/>
      <c r="FL47" s="4"/>
      <c r="FM47" s="4"/>
      <c r="FN47" s="4"/>
      <c r="FO47" s="5"/>
      <c r="FP47" s="5"/>
      <c r="FQ47" s="4"/>
      <c r="FR47" s="4"/>
      <c r="FS47" s="4"/>
      <c r="FT47" s="4"/>
      <c r="FU47" s="5"/>
      <c r="FV47" s="5"/>
      <c r="FW47" s="4"/>
      <c r="FX47" s="4"/>
      <c r="FY47" s="4"/>
      <c r="FZ47" s="4"/>
      <c r="GA47" s="6"/>
      <c r="GB47" s="4"/>
      <c r="GC47" s="4"/>
      <c r="GD47" s="4"/>
      <c r="GE47" s="7"/>
      <c r="GF47" s="4"/>
      <c r="GG47" s="4"/>
      <c r="GH47" s="7"/>
      <c r="GI47" s="4"/>
    </row>
    <row r="48" spans="1:191" x14ac:dyDescent="0.2">
      <c r="A48" s="18" t="s">
        <v>127</v>
      </c>
      <c r="B48" s="19" t="s">
        <v>128</v>
      </c>
      <c r="C48" s="20">
        <v>22787</v>
      </c>
      <c r="D48" s="20">
        <v>111030</v>
      </c>
      <c r="E48" s="20">
        <v>138586</v>
      </c>
      <c r="F48" s="20">
        <v>249616</v>
      </c>
      <c r="G48" s="20">
        <v>40</v>
      </c>
      <c r="H48" s="20">
        <f t="shared" si="0"/>
        <v>249656</v>
      </c>
      <c r="I48" s="20">
        <f t="shared" si="1"/>
        <v>111924</v>
      </c>
      <c r="J48" s="21">
        <f t="shared" si="2"/>
        <v>4.9117479264492916</v>
      </c>
      <c r="K48" s="8">
        <v>892</v>
      </c>
      <c r="L48" s="8">
        <v>2</v>
      </c>
      <c r="M48" s="4"/>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4"/>
      <c r="AO48" s="5"/>
      <c r="AP48" s="4"/>
      <c r="AQ48" s="5"/>
      <c r="AR48" s="5"/>
      <c r="AS48" s="5"/>
      <c r="AT48" s="5"/>
      <c r="AU48" s="5"/>
      <c r="AV48" s="5"/>
      <c r="AW48" s="4"/>
      <c r="AX48" s="4"/>
      <c r="AY48" s="5"/>
      <c r="AZ48" s="5"/>
      <c r="BA48" s="5"/>
      <c r="BB48" s="5"/>
      <c r="BC48" s="5"/>
      <c r="BD48" s="5"/>
      <c r="BE48" s="5"/>
      <c r="BF48" s="4"/>
      <c r="BG48" s="4"/>
      <c r="BH48" s="5"/>
      <c r="BI48" s="5"/>
      <c r="BJ48" s="5"/>
      <c r="BK48" s="5"/>
      <c r="BL48" s="5"/>
      <c r="BM48" s="5"/>
      <c r="BN48" s="5"/>
      <c r="BO48" s="5"/>
      <c r="BP48" s="5"/>
      <c r="BQ48" s="5"/>
      <c r="BR48" s="5"/>
      <c r="BS48" s="5"/>
      <c r="BT48" s="5"/>
      <c r="BU48" s="5"/>
      <c r="BV48" s="5"/>
      <c r="BW48" s="5"/>
      <c r="BX48" s="5"/>
      <c r="BY48" s="5"/>
      <c r="BZ48" s="5"/>
      <c r="CA48" s="5"/>
      <c r="CB48" s="5"/>
      <c r="CC48" s="4"/>
      <c r="CD48" s="4"/>
      <c r="CE48" s="5"/>
      <c r="CF48" s="5"/>
      <c r="CG48" s="4"/>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4"/>
      <c r="DK48" s="4"/>
      <c r="DL48" s="4"/>
      <c r="DM48" s="4"/>
      <c r="DN48" s="4"/>
      <c r="DO48" s="4"/>
      <c r="DP48" s="4"/>
      <c r="DQ48" s="4"/>
      <c r="DR48" s="5"/>
      <c r="DS48" s="5"/>
      <c r="DT48" s="5"/>
      <c r="DU48" s="5"/>
      <c r="DV48" s="6"/>
      <c r="DW48" s="6"/>
      <c r="DX48" s="6"/>
      <c r="DY48" s="6"/>
      <c r="DZ48" s="6"/>
      <c r="EA48" s="4"/>
      <c r="EB48" s="6"/>
      <c r="EC48" s="6"/>
      <c r="ED48" s="6"/>
      <c r="EE48" s="6"/>
      <c r="EF48" s="6"/>
      <c r="EG48" s="6"/>
      <c r="EH48" s="4"/>
      <c r="EI48" s="6"/>
      <c r="EJ48" s="6"/>
      <c r="EK48" s="6"/>
      <c r="EL48" s="6"/>
      <c r="EM48" s="6"/>
      <c r="EN48" s="6"/>
      <c r="EO48" s="6"/>
      <c r="EP48" s="6"/>
      <c r="EQ48" s="6"/>
      <c r="ER48" s="6"/>
      <c r="ES48" s="6"/>
      <c r="ET48" s="6"/>
      <c r="EU48" s="4"/>
      <c r="EV48" s="6"/>
      <c r="EW48" s="6"/>
      <c r="EX48" s="6"/>
      <c r="EY48" s="6"/>
      <c r="EZ48" s="6"/>
      <c r="FA48" s="6"/>
      <c r="FB48" s="6"/>
      <c r="FC48" s="6"/>
      <c r="FD48" s="4"/>
      <c r="FE48" s="6"/>
      <c r="FF48" s="6"/>
      <c r="FG48" s="6"/>
      <c r="FH48" s="6"/>
      <c r="FI48" s="4"/>
      <c r="FJ48" s="4"/>
      <c r="FK48" s="4"/>
      <c r="FL48" s="4"/>
      <c r="FM48" s="4"/>
      <c r="FN48" s="4"/>
      <c r="FO48" s="5"/>
      <c r="FP48" s="5"/>
      <c r="FQ48" s="4"/>
      <c r="FR48" s="4"/>
      <c r="FS48" s="4"/>
      <c r="FT48" s="4"/>
      <c r="FU48" s="5"/>
      <c r="FV48" s="5"/>
      <c r="FW48" s="4"/>
      <c r="FX48" s="4"/>
      <c r="FY48" s="4"/>
      <c r="FZ48" s="4"/>
      <c r="GA48" s="4"/>
      <c r="GB48" s="4"/>
      <c r="GC48" s="4"/>
      <c r="GD48" s="4"/>
      <c r="GE48" s="7"/>
      <c r="GF48" s="4"/>
      <c r="GG48" s="4"/>
      <c r="GH48" s="7"/>
      <c r="GI48" s="4"/>
    </row>
    <row r="49" spans="1:191" x14ac:dyDescent="0.2">
      <c r="A49" s="18" t="s">
        <v>129</v>
      </c>
      <c r="B49" s="19" t="s">
        <v>130</v>
      </c>
      <c r="C49" s="20">
        <v>41186</v>
      </c>
      <c r="D49" s="20">
        <v>106055</v>
      </c>
      <c r="E49" s="20">
        <v>137694</v>
      </c>
      <c r="F49" s="20">
        <v>243749</v>
      </c>
      <c r="G49" s="20">
        <v>42</v>
      </c>
      <c r="H49" s="20">
        <f t="shared" si="0"/>
        <v>243791</v>
      </c>
      <c r="I49" s="20">
        <f t="shared" si="1"/>
        <v>106059</v>
      </c>
      <c r="J49" s="21">
        <f t="shared" si="2"/>
        <v>2.5751226144806489</v>
      </c>
      <c r="K49" s="8">
        <v>0</v>
      </c>
      <c r="L49" s="8">
        <v>4</v>
      </c>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4"/>
      <c r="AO49" s="5"/>
      <c r="AP49" s="4"/>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4"/>
      <c r="CD49" s="4"/>
      <c r="CE49" s="5"/>
      <c r="CF49" s="5"/>
      <c r="CG49" s="4"/>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4"/>
      <c r="DK49" s="4"/>
      <c r="DL49" s="4"/>
      <c r="DM49" s="4"/>
      <c r="DN49" s="4"/>
      <c r="DO49" s="4"/>
      <c r="DP49" s="4"/>
      <c r="DQ49" s="4"/>
      <c r="DR49" s="5"/>
      <c r="DS49" s="5"/>
      <c r="DT49" s="5"/>
      <c r="DU49" s="5"/>
      <c r="DV49" s="6"/>
      <c r="DW49" s="6"/>
      <c r="DX49" s="6"/>
      <c r="DY49" s="6"/>
      <c r="DZ49" s="6"/>
      <c r="EA49" s="4"/>
      <c r="EB49" s="6"/>
      <c r="EC49" s="6"/>
      <c r="ED49" s="6"/>
      <c r="EE49" s="6"/>
      <c r="EF49" s="6"/>
      <c r="EG49" s="6"/>
      <c r="EH49" s="4"/>
      <c r="EI49" s="6"/>
      <c r="EJ49" s="6"/>
      <c r="EK49" s="6"/>
      <c r="EL49" s="6"/>
      <c r="EM49" s="6"/>
      <c r="EN49" s="6"/>
      <c r="EO49" s="6"/>
      <c r="EP49" s="6"/>
      <c r="EQ49" s="6"/>
      <c r="ER49" s="6"/>
      <c r="ES49" s="6"/>
      <c r="ET49" s="6"/>
      <c r="EU49" s="4"/>
      <c r="EV49" s="6"/>
      <c r="EW49" s="6"/>
      <c r="EX49" s="6"/>
      <c r="EY49" s="6"/>
      <c r="EZ49" s="6"/>
      <c r="FA49" s="6"/>
      <c r="FB49" s="6"/>
      <c r="FC49" s="6"/>
      <c r="FD49" s="4"/>
      <c r="FE49" s="6"/>
      <c r="FF49" s="6"/>
      <c r="FG49" s="6"/>
      <c r="FH49" s="6"/>
      <c r="FI49" s="4"/>
      <c r="FJ49" s="4"/>
      <c r="FK49" s="4"/>
      <c r="FL49" s="4"/>
      <c r="FM49" s="4"/>
      <c r="FN49" s="4"/>
      <c r="FO49" s="5"/>
      <c r="FP49" s="5"/>
      <c r="FQ49" s="4"/>
      <c r="FR49" s="4"/>
      <c r="FS49" s="4"/>
      <c r="FT49" s="4"/>
      <c r="FU49" s="5"/>
      <c r="FV49" s="5"/>
      <c r="FW49" s="4"/>
      <c r="FX49" s="4"/>
      <c r="FY49" s="4"/>
      <c r="FZ49" s="4"/>
      <c r="GA49" s="4"/>
      <c r="GB49" s="4"/>
      <c r="GC49" s="4"/>
      <c r="GD49" s="4"/>
      <c r="GE49" s="7"/>
      <c r="GF49" s="4"/>
      <c r="GG49" s="4"/>
      <c r="GH49" s="7"/>
      <c r="GI49" s="4"/>
    </row>
    <row r="50" spans="1:191" x14ac:dyDescent="0.2">
      <c r="A50" s="22"/>
      <c r="B50" s="23"/>
      <c r="C50" s="24"/>
      <c r="D50" s="25"/>
      <c r="E50" s="24"/>
      <c r="F50" s="24"/>
      <c r="G50" s="24"/>
      <c r="H50" s="24"/>
      <c r="I50" s="24"/>
      <c r="J50" s="26"/>
      <c r="K50" s="10"/>
      <c r="L50" s="11"/>
    </row>
    <row r="51" spans="1:191" x14ac:dyDescent="0.2">
      <c r="A51" s="27" t="s">
        <v>131</v>
      </c>
      <c r="B51" s="59"/>
      <c r="C51" s="60"/>
      <c r="D51" s="43">
        <v>3656508</v>
      </c>
      <c r="E51" s="43">
        <v>154540</v>
      </c>
      <c r="F51" s="43">
        <v>3811048</v>
      </c>
      <c r="G51" s="28">
        <v>238</v>
      </c>
      <c r="H51" s="43">
        <v>3811286</v>
      </c>
      <c r="I51" s="43">
        <v>3673549</v>
      </c>
      <c r="J51" s="61">
        <f>I51/1052566</f>
        <v>3.4900889825436123</v>
      </c>
      <c r="K51" s="10"/>
      <c r="L51" s="11"/>
    </row>
    <row r="52" spans="1:191" x14ac:dyDescent="0.2">
      <c r="A52" s="12" t="s">
        <v>132</v>
      </c>
      <c r="B52" s="27"/>
      <c r="C52" s="28"/>
      <c r="D52" s="14">
        <f>AVERAGE(D2:D49)</f>
        <v>76177.25</v>
      </c>
      <c r="E52" s="14">
        <f t="shared" ref="E52:L52" si="3">AVERAGE(E2:E49)</f>
        <v>138044.95833333334</v>
      </c>
      <c r="F52" s="14">
        <f t="shared" si="3"/>
        <v>214222.20833333334</v>
      </c>
      <c r="G52" s="14">
        <f t="shared" si="3"/>
        <v>42.166666666666664</v>
      </c>
      <c r="H52" s="14">
        <f t="shared" si="3"/>
        <v>214264.375</v>
      </c>
      <c r="I52" s="14">
        <f t="shared" si="3"/>
        <v>76532.270833333328</v>
      </c>
      <c r="J52" s="29">
        <f t="shared" si="3"/>
        <v>5.3337670538430828</v>
      </c>
      <c r="K52" s="15">
        <f t="shared" si="3"/>
        <v>350.95833333333331</v>
      </c>
      <c r="L52" s="14">
        <f t="shared" si="3"/>
        <v>4.0625</v>
      </c>
    </row>
    <row r="53" spans="1:191" x14ac:dyDescent="0.2">
      <c r="A53" s="12" t="s">
        <v>133</v>
      </c>
      <c r="B53" s="27"/>
      <c r="C53" s="28"/>
      <c r="D53" s="14">
        <f>MEDIAN(D2:D49)</f>
        <v>59879.5</v>
      </c>
      <c r="E53" s="14">
        <f t="shared" ref="E53:L53" si="4">MEDIAN(E2:E49)</f>
        <v>137694</v>
      </c>
      <c r="F53" s="14">
        <f t="shared" si="4"/>
        <v>197573.5</v>
      </c>
      <c r="G53" s="14">
        <f t="shared" si="4"/>
        <v>41</v>
      </c>
      <c r="H53" s="14">
        <f t="shared" si="4"/>
        <v>197613.5</v>
      </c>
      <c r="I53" s="14">
        <f t="shared" si="4"/>
        <v>59881.5</v>
      </c>
      <c r="J53" s="29">
        <f t="shared" si="4"/>
        <v>4.6362415354426734</v>
      </c>
      <c r="K53" s="15">
        <f t="shared" si="4"/>
        <v>0</v>
      </c>
      <c r="L53" s="14">
        <f t="shared" si="4"/>
        <v>3</v>
      </c>
    </row>
    <row r="55" spans="1:191" ht="42" customHeight="1" x14ac:dyDescent="0.2">
      <c r="A55" s="111" t="s">
        <v>134</v>
      </c>
      <c r="B55" s="112"/>
      <c r="C55" s="112"/>
      <c r="D55" s="112"/>
      <c r="E55" s="112"/>
      <c r="F55" s="112"/>
      <c r="G55" s="112"/>
      <c r="H55" s="112"/>
      <c r="I55" s="112"/>
      <c r="J55" s="113"/>
      <c r="K55" s="30"/>
      <c r="L55" s="30"/>
    </row>
  </sheetData>
  <autoFilter ref="A1:L49" xr:uid="{172C0906-7CB0-4F56-9E7C-720FEA9331EB}"/>
  <sortState xmlns:xlrd2="http://schemas.microsoft.com/office/spreadsheetml/2017/richdata2" ref="A2:G54">
    <sortCondition ref="B2:B54"/>
  </sortState>
  <mergeCells count="1">
    <mergeCell ref="A55:J55"/>
  </mergeCells>
  <conditionalFormatting sqref="A2:L49">
    <cfRule type="expression" dxfId="12"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95EAD-7308-4F1F-9C8C-AA11B0201C0C}">
  <sheetPr>
    <tabColor theme="7" tint="0.39997558519241921"/>
  </sheetPr>
  <dimension ref="A1:GJ53"/>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3" customWidth="1"/>
    <col min="2" max="2" width="14.7109375" style="3" bestFit="1" customWidth="1"/>
    <col min="3" max="4" width="11.42578125" style="9" bestFit="1" customWidth="1"/>
    <col min="5" max="5" width="11.42578125" style="3" customWidth="1"/>
    <col min="6" max="7" width="11.42578125" style="9" bestFit="1" customWidth="1"/>
    <col min="8" max="8" width="15" style="9" customWidth="1"/>
    <col min="9" max="9" width="14.28515625" style="9" customWidth="1"/>
    <col min="10" max="10" width="13.85546875" style="3" customWidth="1"/>
    <col min="11" max="37" width="11.42578125" style="3" bestFit="1" customWidth="1"/>
    <col min="38" max="38" width="15.28515625" style="3" customWidth="1"/>
    <col min="39" max="39" width="11.42578125" style="3" bestFit="1" customWidth="1"/>
    <col min="40" max="40" width="15.28515625" style="3" customWidth="1"/>
    <col min="41" max="128" width="11.42578125" style="3" bestFit="1" customWidth="1"/>
    <col min="129" max="129" width="15.28515625" style="3" customWidth="1"/>
    <col min="130" max="135" width="11.42578125" style="3" bestFit="1" customWidth="1"/>
    <col min="136" max="136" width="15.28515625" style="3" customWidth="1"/>
    <col min="137" max="148" width="11.42578125" style="3" bestFit="1" customWidth="1"/>
    <col min="149" max="149" width="15.28515625" style="3" customWidth="1"/>
    <col min="150" max="157" width="11.42578125" style="3" bestFit="1" customWidth="1"/>
    <col min="158" max="158" width="15.28515625" style="3" customWidth="1"/>
    <col min="159" max="162" width="11.42578125" style="3" bestFit="1" customWidth="1"/>
    <col min="163" max="168" width="15.28515625" style="3" customWidth="1"/>
    <col min="169" max="170" width="11.42578125" style="3" bestFit="1" customWidth="1"/>
    <col min="171" max="174" width="15.28515625" style="3" customWidth="1"/>
    <col min="175" max="176" width="11.42578125" style="3" bestFit="1" customWidth="1"/>
    <col min="177" max="180" width="15.28515625" style="3" customWidth="1"/>
    <col min="181" max="181" width="11.42578125" style="3" bestFit="1" customWidth="1"/>
    <col min="182" max="182" width="15.28515625" style="3" customWidth="1"/>
    <col min="183" max="183" width="11.42578125" style="3" bestFit="1" customWidth="1"/>
    <col min="184" max="184" width="15.28515625" style="3" customWidth="1"/>
    <col min="185" max="185" width="11.42578125" style="3" bestFit="1" customWidth="1"/>
    <col min="186" max="187" width="15.28515625" style="3" customWidth="1"/>
    <col min="188" max="188" width="11.42578125" style="3" bestFit="1" customWidth="1"/>
    <col min="189" max="189" width="15.28515625" style="3" customWidth="1"/>
    <col min="190" max="16384" width="9.140625" style="3"/>
  </cols>
  <sheetData>
    <row r="1" spans="1:192" s="2" customFormat="1" ht="60.75" customHeight="1" x14ac:dyDescent="0.2">
      <c r="A1" s="85" t="s">
        <v>31</v>
      </c>
      <c r="B1" s="88" t="s">
        <v>32</v>
      </c>
      <c r="C1" s="88" t="s">
        <v>33</v>
      </c>
      <c r="D1" s="88" t="s">
        <v>135</v>
      </c>
      <c r="E1" s="16" t="s">
        <v>136</v>
      </c>
      <c r="F1" s="88" t="s">
        <v>137</v>
      </c>
      <c r="G1" s="88" t="s">
        <v>138</v>
      </c>
      <c r="H1" s="16" t="s">
        <v>139</v>
      </c>
      <c r="I1" s="16" t="s">
        <v>140</v>
      </c>
      <c r="J1" s="17" t="s">
        <v>141</v>
      </c>
    </row>
    <row r="2" spans="1:192" x14ac:dyDescent="0.2">
      <c r="A2" s="18" t="s">
        <v>43</v>
      </c>
      <c r="B2" s="19" t="s">
        <v>44</v>
      </c>
      <c r="C2" s="20">
        <v>16310</v>
      </c>
      <c r="D2" s="20">
        <v>97990</v>
      </c>
      <c r="E2" s="31">
        <f t="shared" ref="E2:E49" si="0">D2/C2</f>
        <v>6.0079705702023301</v>
      </c>
      <c r="F2" s="20">
        <v>1769</v>
      </c>
      <c r="G2" s="20">
        <v>99759</v>
      </c>
      <c r="H2" s="45">
        <v>0.91044244880078851</v>
      </c>
      <c r="I2" s="45">
        <v>0.4030487533887383</v>
      </c>
      <c r="J2" s="21">
        <f t="shared" ref="J2:J49" si="1">G2/C2</f>
        <v>6.1164316370324956</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4"/>
      <c r="AP2" s="5"/>
      <c r="AQ2" s="4"/>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5"/>
      <c r="DT2" s="5"/>
      <c r="DU2" s="5"/>
      <c r="DV2" s="4"/>
      <c r="DW2" s="6"/>
      <c r="DX2" s="6"/>
      <c r="DY2" s="6"/>
      <c r="DZ2" s="6"/>
      <c r="EA2" s="6"/>
      <c r="EB2" s="4"/>
      <c r="EC2" s="6"/>
      <c r="ED2" s="6"/>
      <c r="EE2" s="6"/>
      <c r="EF2" s="6"/>
      <c r="EG2" s="6"/>
      <c r="EH2" s="6"/>
      <c r="EI2" s="4"/>
      <c r="EJ2" s="6"/>
      <c r="EK2" s="6"/>
      <c r="EL2" s="6"/>
      <c r="EM2" s="6"/>
      <c r="EN2" s="6"/>
      <c r="EO2" s="6"/>
      <c r="EP2" s="6"/>
      <c r="EQ2" s="6"/>
      <c r="ER2" s="6"/>
      <c r="ES2" s="6"/>
      <c r="ET2" s="6"/>
      <c r="EU2" s="6"/>
      <c r="EV2" s="4"/>
      <c r="EW2" s="6"/>
      <c r="EX2" s="6"/>
      <c r="EY2" s="6"/>
      <c r="EZ2" s="6"/>
      <c r="FA2" s="6"/>
      <c r="FB2" s="6"/>
      <c r="FC2" s="6"/>
      <c r="FD2" s="6"/>
      <c r="FE2" s="4"/>
      <c r="FF2" s="6"/>
      <c r="FG2" s="6"/>
      <c r="FH2" s="6"/>
      <c r="FI2" s="6"/>
      <c r="FJ2" s="4"/>
      <c r="FK2" s="4"/>
      <c r="FL2" s="4"/>
      <c r="FM2" s="4"/>
      <c r="FN2" s="4"/>
      <c r="FO2" s="4"/>
      <c r="FP2" s="5"/>
      <c r="FQ2" s="5"/>
      <c r="FR2" s="4"/>
      <c r="FS2" s="4"/>
      <c r="FT2" s="4"/>
      <c r="FU2" s="4"/>
      <c r="FV2" s="5"/>
      <c r="FW2" s="5"/>
      <c r="FX2" s="4"/>
      <c r="FY2" s="4"/>
      <c r="FZ2" s="4"/>
      <c r="GA2" s="4"/>
      <c r="GB2" s="4"/>
      <c r="GC2" s="4"/>
      <c r="GD2" s="4"/>
      <c r="GE2" s="4"/>
      <c r="GF2" s="7"/>
      <c r="GG2" s="4"/>
      <c r="GH2" s="4"/>
      <c r="GI2" s="7"/>
      <c r="GJ2" s="4"/>
    </row>
    <row r="3" spans="1:192" x14ac:dyDescent="0.2">
      <c r="A3" s="18" t="s">
        <v>45</v>
      </c>
      <c r="B3" s="19" t="s">
        <v>46</v>
      </c>
      <c r="C3" s="20">
        <v>22954</v>
      </c>
      <c r="D3" s="20">
        <v>57358</v>
      </c>
      <c r="E3" s="31">
        <f t="shared" si="0"/>
        <v>2.4988237344253723</v>
      </c>
      <c r="F3" s="20">
        <v>2309</v>
      </c>
      <c r="G3" s="20">
        <v>59667</v>
      </c>
      <c r="H3" s="45">
        <v>0.89329879929334965</v>
      </c>
      <c r="I3" s="45">
        <v>0.29172594863370344</v>
      </c>
      <c r="J3" s="21">
        <f t="shared" si="1"/>
        <v>2.5994162237518514</v>
      </c>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4"/>
      <c r="AP3" s="5"/>
      <c r="AQ3" s="4"/>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4"/>
      <c r="CE3" s="4"/>
      <c r="CF3" s="5"/>
      <c r="CG3" s="5"/>
      <c r="CH3" s="4"/>
      <c r="CI3" s="5"/>
      <c r="CJ3" s="5"/>
      <c r="CK3" s="5"/>
      <c r="CL3" s="5"/>
      <c r="CM3" s="5"/>
      <c r="CN3" s="5"/>
      <c r="CO3" s="5"/>
      <c r="CP3" s="5"/>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5"/>
      <c r="DT3" s="5"/>
      <c r="DU3" s="5"/>
      <c r="DV3" s="5"/>
      <c r="DW3" s="6"/>
      <c r="DX3" s="6"/>
      <c r="DY3" s="6"/>
      <c r="DZ3" s="6"/>
      <c r="EA3" s="6"/>
      <c r="EB3" s="4"/>
      <c r="EC3" s="6"/>
      <c r="ED3" s="6"/>
      <c r="EE3" s="6"/>
      <c r="EF3" s="6"/>
      <c r="EG3" s="6"/>
      <c r="EH3" s="6"/>
      <c r="EI3" s="4"/>
      <c r="EJ3" s="6"/>
      <c r="EK3" s="6"/>
      <c r="EL3" s="6"/>
      <c r="EM3" s="6"/>
      <c r="EN3" s="6"/>
      <c r="EO3" s="6"/>
      <c r="EP3" s="6"/>
      <c r="EQ3" s="6"/>
      <c r="ER3" s="6"/>
      <c r="ES3" s="6"/>
      <c r="ET3" s="6"/>
      <c r="EU3" s="6"/>
      <c r="EV3" s="4"/>
      <c r="EW3" s="6"/>
      <c r="EX3" s="6"/>
      <c r="EY3" s="6"/>
      <c r="EZ3" s="6"/>
      <c r="FA3" s="6"/>
      <c r="FB3" s="6"/>
      <c r="FC3" s="6"/>
      <c r="FD3" s="6"/>
      <c r="FE3" s="4"/>
      <c r="FF3" s="6"/>
      <c r="FG3" s="6"/>
      <c r="FH3" s="6"/>
      <c r="FI3" s="6"/>
      <c r="FJ3" s="4"/>
      <c r="FK3" s="4"/>
      <c r="FL3" s="4"/>
      <c r="FM3" s="4"/>
      <c r="FN3" s="4"/>
      <c r="FO3" s="4"/>
      <c r="FP3" s="5"/>
      <c r="FQ3" s="5"/>
      <c r="FR3" s="4"/>
      <c r="FS3" s="4"/>
      <c r="FT3" s="4"/>
      <c r="FU3" s="4"/>
      <c r="FV3" s="5"/>
      <c r="FW3" s="5"/>
      <c r="FX3" s="4"/>
      <c r="FY3" s="4"/>
      <c r="FZ3" s="4"/>
      <c r="GA3" s="4"/>
      <c r="GB3" s="4"/>
      <c r="GC3" s="4"/>
      <c r="GD3" s="4"/>
      <c r="GE3" s="4"/>
      <c r="GF3" s="7"/>
      <c r="GG3" s="4"/>
      <c r="GH3" s="4"/>
      <c r="GI3" s="7"/>
      <c r="GJ3" s="4"/>
    </row>
    <row r="4" spans="1:192" x14ac:dyDescent="0.2">
      <c r="A4" s="18" t="s">
        <v>47</v>
      </c>
      <c r="B4" s="19" t="s">
        <v>48</v>
      </c>
      <c r="C4" s="20">
        <v>14055</v>
      </c>
      <c r="D4" s="20">
        <v>58581</v>
      </c>
      <c r="E4" s="31">
        <f t="shared" si="0"/>
        <v>4.167982924226254</v>
      </c>
      <c r="F4" s="20">
        <v>915</v>
      </c>
      <c r="G4" s="20">
        <v>59496</v>
      </c>
      <c r="H4" s="45">
        <v>0.90934935118529048</v>
      </c>
      <c r="I4" s="45">
        <v>0.29271460621088674</v>
      </c>
      <c r="J4" s="21">
        <f t="shared" si="1"/>
        <v>4.2330843116328705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4"/>
      <c r="AP4" s="5"/>
      <c r="AQ4" s="4"/>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4"/>
      <c r="CE4" s="4"/>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4"/>
      <c r="DL4" s="4"/>
      <c r="DM4" s="4"/>
      <c r="DN4" s="4"/>
      <c r="DO4" s="4"/>
      <c r="DP4" s="4"/>
      <c r="DQ4" s="4"/>
      <c r="DR4" s="4"/>
      <c r="DS4" s="5"/>
      <c r="DT4" s="5"/>
      <c r="DU4" s="5"/>
      <c r="DV4" s="5"/>
      <c r="DW4" s="6"/>
      <c r="DX4" s="6"/>
      <c r="DY4" s="6"/>
      <c r="DZ4" s="6"/>
      <c r="EA4" s="6"/>
      <c r="EB4" s="4"/>
      <c r="EC4" s="6"/>
      <c r="ED4" s="6"/>
      <c r="EE4" s="6"/>
      <c r="EF4" s="6"/>
      <c r="EG4" s="6"/>
      <c r="EH4" s="6"/>
      <c r="EI4" s="4"/>
      <c r="EJ4" s="6"/>
      <c r="EK4" s="6"/>
      <c r="EL4" s="6"/>
      <c r="EM4" s="6"/>
      <c r="EN4" s="6"/>
      <c r="EO4" s="6"/>
      <c r="EP4" s="6"/>
      <c r="EQ4" s="6"/>
      <c r="ER4" s="6"/>
      <c r="ES4" s="6"/>
      <c r="ET4" s="6"/>
      <c r="EU4" s="6"/>
      <c r="EV4" s="4"/>
      <c r="EW4" s="6"/>
      <c r="EX4" s="6"/>
      <c r="EY4" s="6"/>
      <c r="EZ4" s="6"/>
      <c r="FA4" s="6"/>
      <c r="FB4" s="6"/>
      <c r="FC4" s="6"/>
      <c r="FD4" s="6"/>
      <c r="FE4" s="4"/>
      <c r="FF4" s="6"/>
      <c r="FG4" s="6"/>
      <c r="FH4" s="6"/>
      <c r="FI4" s="6"/>
      <c r="FJ4" s="4"/>
      <c r="FK4" s="4"/>
      <c r="FL4" s="4"/>
      <c r="FM4" s="4"/>
      <c r="FN4" s="4"/>
      <c r="FO4" s="4"/>
      <c r="FP4" s="5"/>
      <c r="FQ4" s="5"/>
      <c r="FR4" s="4"/>
      <c r="FS4" s="4"/>
      <c r="FT4" s="4"/>
      <c r="FU4" s="4"/>
      <c r="FV4" s="5"/>
      <c r="FW4" s="5"/>
      <c r="FX4" s="4"/>
      <c r="FY4" s="4"/>
      <c r="FZ4" s="4"/>
      <c r="GA4" s="4"/>
      <c r="GB4" s="6"/>
      <c r="GC4" s="4"/>
      <c r="GD4" s="5"/>
      <c r="GE4" s="4"/>
      <c r="GF4" s="7"/>
      <c r="GG4" s="4"/>
      <c r="GH4" s="4"/>
      <c r="GI4" s="7"/>
      <c r="GJ4" s="4"/>
    </row>
    <row r="5" spans="1:192" x14ac:dyDescent="0.2">
      <c r="A5" s="18" t="s">
        <v>49</v>
      </c>
      <c r="B5" s="19" t="s">
        <v>50</v>
      </c>
      <c r="C5" s="20">
        <v>19376</v>
      </c>
      <c r="D5" s="20">
        <v>24890</v>
      </c>
      <c r="E5" s="31">
        <f t="shared" si="0"/>
        <v>1.2845788604459125</v>
      </c>
      <c r="F5" s="20">
        <v>395</v>
      </c>
      <c r="G5" s="20">
        <v>25285</v>
      </c>
      <c r="H5" s="45">
        <v>0.89969399373754622</v>
      </c>
      <c r="I5" s="45">
        <v>0.15246991003159749</v>
      </c>
      <c r="J5" s="21">
        <f t="shared" si="1"/>
        <v>1.3049649050371595</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
      <c r="AP5" s="5"/>
      <c r="AQ5" s="4"/>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4"/>
      <c r="CE5" s="4"/>
      <c r="CF5" s="5"/>
      <c r="CG5" s="5"/>
      <c r="CH5" s="4"/>
      <c r="CI5" s="5"/>
      <c r="CJ5" s="5"/>
      <c r="CK5" s="5"/>
      <c r="CL5" s="5"/>
      <c r="CM5" s="5"/>
      <c r="CN5" s="5"/>
      <c r="CO5" s="5"/>
      <c r="CP5" s="5"/>
      <c r="CQ5" s="5"/>
      <c r="CR5" s="5"/>
      <c r="CS5" s="5"/>
      <c r="CT5" s="5"/>
      <c r="CU5" s="5"/>
      <c r="CV5" s="5"/>
      <c r="CW5" s="5"/>
      <c r="CX5" s="5"/>
      <c r="CY5" s="5"/>
      <c r="CZ5" s="5"/>
      <c r="DA5" s="4"/>
      <c r="DB5" s="4"/>
      <c r="DC5" s="4"/>
      <c r="DD5" s="4"/>
      <c r="DE5" s="4"/>
      <c r="DF5" s="4"/>
      <c r="DG5" s="4"/>
      <c r="DH5" s="4"/>
      <c r="DI5" s="4"/>
      <c r="DJ5" s="4"/>
      <c r="DK5" s="4"/>
      <c r="DL5" s="4"/>
      <c r="DM5" s="4"/>
      <c r="DN5" s="4"/>
      <c r="DO5" s="4"/>
      <c r="DP5" s="4"/>
      <c r="DQ5" s="4"/>
      <c r="DR5" s="4"/>
      <c r="DS5" s="5"/>
      <c r="DT5" s="5"/>
      <c r="DU5" s="5"/>
      <c r="DV5" s="4"/>
      <c r="DW5" s="6"/>
      <c r="DX5" s="6"/>
      <c r="DY5" s="6"/>
      <c r="DZ5" s="6"/>
      <c r="EA5" s="6"/>
      <c r="EB5" s="4"/>
      <c r="EC5" s="6"/>
      <c r="ED5" s="6"/>
      <c r="EE5" s="6"/>
      <c r="EF5" s="6"/>
      <c r="EG5" s="6"/>
      <c r="EH5" s="6"/>
      <c r="EI5" s="4"/>
      <c r="EJ5" s="6"/>
      <c r="EK5" s="6"/>
      <c r="EL5" s="6"/>
      <c r="EM5" s="6"/>
      <c r="EN5" s="6"/>
      <c r="EO5" s="6"/>
      <c r="EP5" s="6"/>
      <c r="EQ5" s="6"/>
      <c r="ER5" s="6"/>
      <c r="ES5" s="6"/>
      <c r="ET5" s="6"/>
      <c r="EU5" s="6"/>
      <c r="EV5" s="4"/>
      <c r="EW5" s="6"/>
      <c r="EX5" s="6"/>
      <c r="EY5" s="6"/>
      <c r="EZ5" s="6"/>
      <c r="FA5" s="6"/>
      <c r="FB5" s="6"/>
      <c r="FC5" s="6"/>
      <c r="FD5" s="6"/>
      <c r="FE5" s="4"/>
      <c r="FF5" s="6"/>
      <c r="FG5" s="6"/>
      <c r="FH5" s="6"/>
      <c r="FI5" s="6"/>
      <c r="FJ5" s="4"/>
      <c r="FK5" s="4"/>
      <c r="FL5" s="4"/>
      <c r="FM5" s="4"/>
      <c r="FN5" s="4"/>
      <c r="FO5" s="4"/>
      <c r="FP5" s="5"/>
      <c r="FQ5" s="5"/>
      <c r="FR5" s="4"/>
      <c r="FS5" s="4"/>
      <c r="FT5" s="4"/>
      <c r="FU5" s="4"/>
      <c r="FV5" s="5"/>
      <c r="FW5" s="5"/>
      <c r="FX5" s="4"/>
      <c r="FY5" s="4"/>
      <c r="FZ5" s="4"/>
      <c r="GA5" s="4"/>
      <c r="GB5" s="6"/>
      <c r="GC5" s="4"/>
      <c r="GD5" s="4"/>
      <c r="GE5" s="4"/>
      <c r="GF5" s="7"/>
      <c r="GG5" s="4"/>
      <c r="GH5" s="4"/>
      <c r="GI5" s="7"/>
      <c r="GJ5" s="4"/>
    </row>
    <row r="6" spans="1:192" x14ac:dyDescent="0.2">
      <c r="A6" s="18" t="s">
        <v>51</v>
      </c>
      <c r="B6" s="19" t="s">
        <v>52</v>
      </c>
      <c r="C6" s="20">
        <v>7827</v>
      </c>
      <c r="D6" s="20">
        <v>19407</v>
      </c>
      <c r="E6" s="31">
        <f t="shared" si="0"/>
        <v>2.4794940590264467</v>
      </c>
      <c r="F6" s="20">
        <v>2230</v>
      </c>
      <c r="G6" s="20">
        <v>21637</v>
      </c>
      <c r="H6" s="45">
        <v>0.74677296886864086</v>
      </c>
      <c r="I6" s="45">
        <v>0.1297898121265926</v>
      </c>
      <c r="J6" s="21">
        <f t="shared" si="1"/>
        <v>2.7644052638303309</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
      <c r="AP6" s="5"/>
      <c r="AQ6" s="4"/>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4"/>
      <c r="CE6" s="4"/>
      <c r="CF6" s="5"/>
      <c r="CG6" s="5"/>
      <c r="CH6" s="4"/>
      <c r="CI6" s="5"/>
      <c r="CJ6" s="5"/>
      <c r="CK6" s="5"/>
      <c r="CL6" s="5"/>
      <c r="CM6" s="5"/>
      <c r="CN6" s="5"/>
      <c r="CO6" s="5"/>
      <c r="CP6" s="5"/>
      <c r="CQ6" s="5"/>
      <c r="CR6" s="5"/>
      <c r="CS6" s="5"/>
      <c r="CT6" s="5"/>
      <c r="CU6" s="5"/>
      <c r="CV6" s="5"/>
      <c r="CW6" s="5"/>
      <c r="CX6" s="5"/>
      <c r="CY6" s="5"/>
      <c r="CZ6" s="5"/>
      <c r="DA6" s="4"/>
      <c r="DB6" s="4"/>
      <c r="DC6" s="4"/>
      <c r="DD6" s="4"/>
      <c r="DE6" s="4"/>
      <c r="DF6" s="4"/>
      <c r="DG6" s="4"/>
      <c r="DH6" s="4"/>
      <c r="DI6" s="4"/>
      <c r="DJ6" s="4"/>
      <c r="DK6" s="4"/>
      <c r="DL6" s="4"/>
      <c r="DM6" s="4"/>
      <c r="DN6" s="4"/>
      <c r="DO6" s="4"/>
      <c r="DP6" s="4"/>
      <c r="DQ6" s="4"/>
      <c r="DR6" s="4"/>
      <c r="DS6" s="5"/>
      <c r="DT6" s="5"/>
      <c r="DU6" s="5"/>
      <c r="DV6" s="4"/>
      <c r="DW6" s="6"/>
      <c r="DX6" s="6"/>
      <c r="DY6" s="6"/>
      <c r="DZ6" s="6"/>
      <c r="EA6" s="6"/>
      <c r="EB6" s="4"/>
      <c r="EC6" s="6"/>
      <c r="ED6" s="6"/>
      <c r="EE6" s="6"/>
      <c r="EF6" s="6"/>
      <c r="EG6" s="6"/>
      <c r="EH6" s="6"/>
      <c r="EI6" s="4"/>
      <c r="EJ6" s="6"/>
      <c r="EK6" s="6"/>
      <c r="EL6" s="6"/>
      <c r="EM6" s="6"/>
      <c r="EN6" s="6"/>
      <c r="EO6" s="6"/>
      <c r="EP6" s="6"/>
      <c r="EQ6" s="6"/>
      <c r="ER6" s="6"/>
      <c r="ES6" s="6"/>
      <c r="ET6" s="6"/>
      <c r="EU6" s="6"/>
      <c r="EV6" s="4"/>
      <c r="EW6" s="6"/>
      <c r="EX6" s="6"/>
      <c r="EY6" s="6"/>
      <c r="EZ6" s="6"/>
      <c r="FA6" s="6"/>
      <c r="FB6" s="6"/>
      <c r="FC6" s="6"/>
      <c r="FD6" s="6"/>
      <c r="FE6" s="4"/>
      <c r="FF6" s="6"/>
      <c r="FG6" s="6"/>
      <c r="FH6" s="6"/>
      <c r="FI6" s="6"/>
      <c r="FJ6" s="4"/>
      <c r="FK6" s="4"/>
      <c r="FL6" s="4"/>
      <c r="FM6" s="4"/>
      <c r="FN6" s="4"/>
      <c r="FO6" s="4"/>
      <c r="FP6" s="5"/>
      <c r="FQ6" s="5"/>
      <c r="FR6" s="4"/>
      <c r="FS6" s="4"/>
      <c r="FT6" s="4"/>
      <c r="FU6" s="4"/>
      <c r="FV6" s="5"/>
      <c r="FW6" s="5"/>
      <c r="FX6" s="4"/>
      <c r="FY6" s="4"/>
      <c r="FZ6" s="4"/>
      <c r="GA6" s="4"/>
      <c r="GB6" s="4"/>
      <c r="GC6" s="4"/>
      <c r="GD6" s="4"/>
      <c r="GE6" s="4"/>
      <c r="GF6" s="7"/>
      <c r="GG6" s="4"/>
      <c r="GH6" s="4"/>
      <c r="GI6" s="7"/>
      <c r="GJ6" s="4"/>
    </row>
    <row r="7" spans="1:192" x14ac:dyDescent="0.2">
      <c r="A7" s="18" t="s">
        <v>53</v>
      </c>
      <c r="B7" s="19" t="s">
        <v>54</v>
      </c>
      <c r="C7" s="20">
        <v>35014</v>
      </c>
      <c r="D7" s="20">
        <v>78510</v>
      </c>
      <c r="E7" s="31">
        <f t="shared" si="0"/>
        <v>2.2422459587593533</v>
      </c>
      <c r="F7" s="20">
        <v>1078</v>
      </c>
      <c r="G7" s="20">
        <v>79588</v>
      </c>
      <c r="H7" s="45">
        <v>0.83431698342645688</v>
      </c>
      <c r="I7" s="45">
        <v>0.34137867434169611</v>
      </c>
      <c r="J7" s="21">
        <f t="shared" si="1"/>
        <v>2.2730336436853831</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4"/>
      <c r="AP7" s="5"/>
      <c r="AQ7" s="4"/>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4"/>
      <c r="BY7" s="5"/>
      <c r="BZ7" s="4"/>
      <c r="CA7" s="5"/>
      <c r="CB7" s="5"/>
      <c r="CC7" s="5"/>
      <c r="CD7" s="4"/>
      <c r="CE7" s="4"/>
      <c r="CF7" s="4"/>
      <c r="CG7" s="5"/>
      <c r="CH7" s="5"/>
      <c r="CI7" s="5"/>
      <c r="CJ7" s="5"/>
      <c r="CK7" s="5"/>
      <c r="CL7" s="5"/>
      <c r="CM7" s="5"/>
      <c r="CN7" s="5"/>
      <c r="CO7" s="5"/>
      <c r="CP7" s="5"/>
      <c r="CQ7" s="4"/>
      <c r="CR7" s="5"/>
      <c r="CS7" s="5"/>
      <c r="CT7" s="5"/>
      <c r="CU7" s="5"/>
      <c r="CV7" s="5"/>
      <c r="CW7" s="5"/>
      <c r="CX7" s="5"/>
      <c r="CY7" s="5"/>
      <c r="CZ7" s="5"/>
      <c r="DA7" s="4"/>
      <c r="DB7" s="5"/>
      <c r="DC7" s="5"/>
      <c r="DD7" s="5"/>
      <c r="DE7" s="5"/>
      <c r="DF7" s="5"/>
      <c r="DG7" s="5"/>
      <c r="DH7" s="5"/>
      <c r="DI7" s="5"/>
      <c r="DJ7" s="5"/>
      <c r="DK7" s="4"/>
      <c r="DL7" s="4"/>
      <c r="DM7" s="4"/>
      <c r="DN7" s="4"/>
      <c r="DO7" s="4"/>
      <c r="DP7" s="4"/>
      <c r="DQ7" s="4"/>
      <c r="DR7" s="4"/>
      <c r="DS7" s="5"/>
      <c r="DT7" s="5"/>
      <c r="DU7" s="5"/>
      <c r="DV7" s="5"/>
      <c r="DW7" s="6"/>
      <c r="DX7" s="6"/>
      <c r="DY7" s="6"/>
      <c r="DZ7" s="6"/>
      <c r="EA7" s="6"/>
      <c r="EB7" s="4"/>
      <c r="EC7" s="6"/>
      <c r="ED7" s="6"/>
      <c r="EE7" s="6"/>
      <c r="EF7" s="6"/>
      <c r="EG7" s="6"/>
      <c r="EH7" s="6"/>
      <c r="EI7" s="4"/>
      <c r="EJ7" s="6"/>
      <c r="EK7" s="6"/>
      <c r="EL7" s="6"/>
      <c r="EM7" s="6"/>
      <c r="EN7" s="6"/>
      <c r="EO7" s="6"/>
      <c r="EP7" s="6"/>
      <c r="EQ7" s="6"/>
      <c r="ER7" s="6"/>
      <c r="ES7" s="6"/>
      <c r="ET7" s="6"/>
      <c r="EU7" s="6"/>
      <c r="EV7" s="4"/>
      <c r="EW7" s="6"/>
      <c r="EX7" s="6"/>
      <c r="EY7" s="6"/>
      <c r="EZ7" s="6"/>
      <c r="FA7" s="6"/>
      <c r="FB7" s="6"/>
      <c r="FC7" s="6"/>
      <c r="FD7" s="6"/>
      <c r="FE7" s="4"/>
      <c r="FF7" s="6"/>
      <c r="FG7" s="6"/>
      <c r="FH7" s="6"/>
      <c r="FI7" s="6"/>
      <c r="FJ7" s="4"/>
      <c r="FK7" s="4"/>
      <c r="FL7" s="4"/>
      <c r="FM7" s="4"/>
      <c r="FN7" s="4"/>
      <c r="FO7" s="4"/>
      <c r="FP7" s="5"/>
      <c r="FQ7" s="5"/>
      <c r="FR7" s="4"/>
      <c r="FS7" s="4"/>
      <c r="FT7" s="4"/>
      <c r="FU7" s="4"/>
      <c r="FV7" s="5"/>
      <c r="FW7" s="5"/>
      <c r="FX7" s="4"/>
      <c r="FY7" s="4"/>
      <c r="FZ7" s="4"/>
      <c r="GA7" s="4"/>
      <c r="GB7" s="6"/>
      <c r="GC7" s="4"/>
      <c r="GD7" s="4"/>
      <c r="GE7" s="4"/>
      <c r="GF7" s="7"/>
      <c r="GG7" s="4"/>
      <c r="GH7" s="4"/>
      <c r="GI7" s="7"/>
      <c r="GJ7" s="4"/>
    </row>
    <row r="8" spans="1:192" x14ac:dyDescent="0.2">
      <c r="A8" s="18" t="s">
        <v>55</v>
      </c>
      <c r="B8" s="19" t="s">
        <v>56</v>
      </c>
      <c r="C8" s="20">
        <v>80387</v>
      </c>
      <c r="D8" s="20">
        <v>191596</v>
      </c>
      <c r="E8" s="31">
        <f t="shared" si="0"/>
        <v>2.3834202047594761</v>
      </c>
      <c r="F8" s="20">
        <v>27500</v>
      </c>
      <c r="G8" s="20">
        <v>219096</v>
      </c>
      <c r="H8" s="45">
        <v>0.84725536069916274</v>
      </c>
      <c r="I8" s="45">
        <v>0.55281205056392402</v>
      </c>
      <c r="J8" s="21">
        <f t="shared" si="1"/>
        <v>2.7255153196412354</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4"/>
      <c r="AP8" s="5"/>
      <c r="AQ8" s="4"/>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4"/>
      <c r="DL8" s="4"/>
      <c r="DM8" s="4"/>
      <c r="DN8" s="4"/>
      <c r="DO8" s="4"/>
      <c r="DP8" s="4"/>
      <c r="DQ8" s="4"/>
      <c r="DR8" s="4"/>
      <c r="DS8" s="5"/>
      <c r="DT8" s="5"/>
      <c r="DU8" s="5"/>
      <c r="DV8" s="5"/>
      <c r="DW8" s="6"/>
      <c r="DX8" s="6"/>
      <c r="DY8" s="6"/>
      <c r="DZ8" s="6"/>
      <c r="EA8" s="6"/>
      <c r="EB8" s="4"/>
      <c r="EC8" s="6"/>
      <c r="ED8" s="6"/>
      <c r="EE8" s="6"/>
      <c r="EF8" s="6"/>
      <c r="EG8" s="6"/>
      <c r="EH8" s="6"/>
      <c r="EI8" s="4"/>
      <c r="EJ8" s="6"/>
      <c r="EK8" s="6"/>
      <c r="EL8" s="6"/>
      <c r="EM8" s="6"/>
      <c r="EN8" s="6"/>
      <c r="EO8" s="6"/>
      <c r="EP8" s="6"/>
      <c r="EQ8" s="6"/>
      <c r="ER8" s="6"/>
      <c r="ES8" s="6"/>
      <c r="ET8" s="6"/>
      <c r="EU8" s="6"/>
      <c r="EV8" s="4"/>
      <c r="EW8" s="6"/>
      <c r="EX8" s="6"/>
      <c r="EY8" s="6"/>
      <c r="EZ8" s="6"/>
      <c r="FA8" s="6"/>
      <c r="FB8" s="6"/>
      <c r="FC8" s="6"/>
      <c r="FD8" s="6"/>
      <c r="FE8" s="4"/>
      <c r="FF8" s="6"/>
      <c r="FG8" s="6"/>
      <c r="FH8" s="6"/>
      <c r="FI8" s="6"/>
      <c r="FJ8" s="4"/>
      <c r="FK8" s="4"/>
      <c r="FL8" s="4"/>
      <c r="FM8" s="4"/>
      <c r="FN8" s="4"/>
      <c r="FO8" s="4"/>
      <c r="FP8" s="5"/>
      <c r="FQ8" s="5"/>
      <c r="FR8" s="4"/>
      <c r="FS8" s="4"/>
      <c r="FT8" s="4"/>
      <c r="FU8" s="4"/>
      <c r="FV8" s="5"/>
      <c r="FW8" s="5"/>
      <c r="FX8" s="4"/>
      <c r="FY8" s="4"/>
      <c r="FZ8" s="4"/>
      <c r="GA8" s="4"/>
      <c r="GB8" s="4"/>
      <c r="GC8" s="4"/>
      <c r="GD8" s="4"/>
      <c r="GE8" s="4"/>
      <c r="GF8" s="7"/>
      <c r="GG8" s="4"/>
      <c r="GH8" s="4"/>
      <c r="GI8" s="7"/>
      <c r="GJ8" s="4"/>
    </row>
    <row r="9" spans="1:192" x14ac:dyDescent="0.2">
      <c r="A9" s="18" t="s">
        <v>57</v>
      </c>
      <c r="B9" s="19" t="s">
        <v>58</v>
      </c>
      <c r="C9" s="20">
        <v>33506</v>
      </c>
      <c r="D9" s="20">
        <v>78580</v>
      </c>
      <c r="E9" s="31">
        <f t="shared" si="0"/>
        <v>2.3452515967289442</v>
      </c>
      <c r="F9" s="20">
        <v>6147</v>
      </c>
      <c r="G9" s="20">
        <v>84727</v>
      </c>
      <c r="H9" s="45">
        <v>0.80974635395760464</v>
      </c>
      <c r="I9" s="45">
        <v>0.34885884983262583</v>
      </c>
      <c r="J9" s="21">
        <f t="shared" si="1"/>
        <v>2.528711275592431</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4"/>
      <c r="AP9" s="5"/>
      <c r="AQ9" s="4"/>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4"/>
      <c r="CE9" s="4"/>
      <c r="CF9" s="5"/>
      <c r="CG9" s="5"/>
      <c r="CH9" s="4"/>
      <c r="CI9" s="5"/>
      <c r="CJ9" s="5"/>
      <c r="CK9" s="5"/>
      <c r="CL9" s="5"/>
      <c r="CM9" s="5"/>
      <c r="CN9" s="5"/>
      <c r="CO9" s="5"/>
      <c r="CP9" s="5"/>
      <c r="CQ9" s="5"/>
      <c r="CR9" s="5"/>
      <c r="CS9" s="5"/>
      <c r="CT9" s="5"/>
      <c r="CU9" s="5"/>
      <c r="CV9" s="5"/>
      <c r="CW9" s="5"/>
      <c r="CX9" s="5"/>
      <c r="CY9" s="5"/>
      <c r="CZ9" s="5"/>
      <c r="DA9" s="4"/>
      <c r="DB9" s="4"/>
      <c r="DC9" s="4"/>
      <c r="DD9" s="4"/>
      <c r="DE9" s="4"/>
      <c r="DF9" s="4"/>
      <c r="DG9" s="4"/>
      <c r="DH9" s="4"/>
      <c r="DI9" s="4"/>
      <c r="DJ9" s="4"/>
      <c r="DK9" s="5"/>
      <c r="DL9" s="5"/>
      <c r="DM9" s="5"/>
      <c r="DN9" s="5"/>
      <c r="DO9" s="5"/>
      <c r="DP9" s="5"/>
      <c r="DQ9" s="5"/>
      <c r="DR9" s="5"/>
      <c r="DS9" s="5"/>
      <c r="DT9" s="5"/>
      <c r="DU9" s="5"/>
      <c r="DV9" s="5"/>
      <c r="DW9" s="6"/>
      <c r="DX9" s="6"/>
      <c r="DY9" s="6"/>
      <c r="DZ9" s="6"/>
      <c r="EA9" s="6"/>
      <c r="EB9" s="4"/>
      <c r="EC9" s="6"/>
      <c r="ED9" s="6"/>
      <c r="EE9" s="6"/>
      <c r="EF9" s="6"/>
      <c r="EG9" s="6"/>
      <c r="EH9" s="6"/>
      <c r="EI9" s="4"/>
      <c r="EJ9" s="6"/>
      <c r="EK9" s="6"/>
      <c r="EL9" s="6"/>
      <c r="EM9" s="6"/>
      <c r="EN9" s="6"/>
      <c r="EO9" s="6"/>
      <c r="EP9" s="6"/>
      <c r="EQ9" s="6"/>
      <c r="ER9" s="6"/>
      <c r="ES9" s="6"/>
      <c r="ET9" s="6"/>
      <c r="EU9" s="6"/>
      <c r="EV9" s="4"/>
      <c r="EW9" s="6"/>
      <c r="EX9" s="6"/>
      <c r="EY9" s="6"/>
      <c r="EZ9" s="6"/>
      <c r="FA9" s="6"/>
      <c r="FB9" s="6"/>
      <c r="FC9" s="6"/>
      <c r="FD9" s="6"/>
      <c r="FE9" s="4"/>
      <c r="FF9" s="6"/>
      <c r="FG9" s="6"/>
      <c r="FH9" s="6"/>
      <c r="FI9" s="6"/>
      <c r="FJ9" s="4"/>
      <c r="FK9" s="4"/>
      <c r="FL9" s="4"/>
      <c r="FM9" s="4"/>
      <c r="FN9" s="4"/>
      <c r="FO9" s="4"/>
      <c r="FP9" s="5"/>
      <c r="FQ9" s="5"/>
      <c r="FR9" s="4"/>
      <c r="FS9" s="4"/>
      <c r="FT9" s="4"/>
      <c r="FU9" s="4"/>
      <c r="FV9" s="5"/>
      <c r="FW9" s="5"/>
      <c r="FX9" s="4"/>
      <c r="FY9" s="4"/>
      <c r="FZ9" s="4"/>
      <c r="GA9" s="4"/>
      <c r="GB9" s="6"/>
      <c r="GC9" s="4"/>
      <c r="GD9" s="5"/>
      <c r="GE9" s="4"/>
      <c r="GF9" s="7"/>
      <c r="GG9" s="4"/>
      <c r="GH9" s="4"/>
      <c r="GI9" s="7"/>
      <c r="GJ9" s="4"/>
    </row>
    <row r="10" spans="1:192" x14ac:dyDescent="0.2">
      <c r="A10" s="18" t="s">
        <v>59</v>
      </c>
      <c r="B10" s="19" t="s">
        <v>60</v>
      </c>
      <c r="C10" s="20">
        <v>13146</v>
      </c>
      <c r="D10" s="20">
        <v>69725</v>
      </c>
      <c r="E10" s="31">
        <f t="shared" si="0"/>
        <v>5.3038947208276284</v>
      </c>
      <c r="F10" s="20">
        <v>2312</v>
      </c>
      <c r="G10" s="20">
        <v>72037</v>
      </c>
      <c r="H10" s="45">
        <v>0.90652488516957153</v>
      </c>
      <c r="I10" s="45">
        <v>0.3316513740349068</v>
      </c>
      <c r="J10" s="21">
        <f t="shared" si="1"/>
        <v>5.4797657082002127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4"/>
      <c r="AP10" s="5"/>
      <c r="AQ10" s="4"/>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4"/>
      <c r="CE10" s="4"/>
      <c r="CF10" s="5"/>
      <c r="CG10" s="5"/>
      <c r="CH10" s="4"/>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6"/>
      <c r="DX10" s="6"/>
      <c r="DY10" s="6"/>
      <c r="DZ10" s="6"/>
      <c r="EA10" s="6"/>
      <c r="EB10" s="4"/>
      <c r="EC10" s="6"/>
      <c r="ED10" s="6"/>
      <c r="EE10" s="6"/>
      <c r="EF10" s="6"/>
      <c r="EG10" s="6"/>
      <c r="EH10" s="6"/>
      <c r="EI10" s="4"/>
      <c r="EJ10" s="6"/>
      <c r="EK10" s="6"/>
      <c r="EL10" s="6"/>
      <c r="EM10" s="6"/>
      <c r="EN10" s="6"/>
      <c r="EO10" s="6"/>
      <c r="EP10" s="6"/>
      <c r="EQ10" s="6"/>
      <c r="ER10" s="6"/>
      <c r="ES10" s="6"/>
      <c r="ET10" s="6"/>
      <c r="EU10" s="6"/>
      <c r="EV10" s="4"/>
      <c r="EW10" s="6"/>
      <c r="EX10" s="6"/>
      <c r="EY10" s="6"/>
      <c r="EZ10" s="6"/>
      <c r="FA10" s="6"/>
      <c r="FB10" s="6"/>
      <c r="FC10" s="6"/>
      <c r="FD10" s="6"/>
      <c r="FE10" s="4"/>
      <c r="FF10" s="6"/>
      <c r="FG10" s="6"/>
      <c r="FH10" s="6"/>
      <c r="FI10" s="6"/>
      <c r="FJ10" s="4"/>
      <c r="FK10" s="4"/>
      <c r="FL10" s="4"/>
      <c r="FM10" s="4"/>
      <c r="FN10" s="4"/>
      <c r="FO10" s="4"/>
      <c r="FP10" s="5"/>
      <c r="FQ10" s="5"/>
      <c r="FR10" s="4"/>
      <c r="FS10" s="4"/>
      <c r="FT10" s="4"/>
      <c r="FU10" s="4"/>
      <c r="FV10" s="5"/>
      <c r="FW10" s="5"/>
      <c r="FX10" s="4"/>
      <c r="FY10" s="4"/>
      <c r="FZ10" s="4"/>
      <c r="GA10" s="4"/>
      <c r="GB10" s="4"/>
      <c r="GC10" s="4"/>
      <c r="GD10" s="5"/>
      <c r="GE10" s="4"/>
      <c r="GF10" s="7"/>
      <c r="GG10" s="4"/>
      <c r="GH10" s="4"/>
      <c r="GI10" s="7"/>
      <c r="GJ10" s="4"/>
    </row>
    <row r="11" spans="1:192" x14ac:dyDescent="0.2">
      <c r="A11" s="18" t="s">
        <v>61</v>
      </c>
      <c r="B11" s="19" t="s">
        <v>62</v>
      </c>
      <c r="C11" s="20">
        <v>47037</v>
      </c>
      <c r="D11" s="20">
        <v>86271</v>
      </c>
      <c r="E11" s="31">
        <f t="shared" si="0"/>
        <v>1.8341093181963135</v>
      </c>
      <c r="F11" s="20">
        <v>1271</v>
      </c>
      <c r="G11" s="20">
        <v>87542</v>
      </c>
      <c r="H11" s="45">
        <v>0.85759909089127917</v>
      </c>
      <c r="I11" s="45">
        <v>0.36450318110655872</v>
      </c>
      <c r="J11" s="21">
        <f t="shared" si="1"/>
        <v>1.8611305993154326</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4"/>
      <c r="AP11" s="5"/>
      <c r="AQ11" s="4"/>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4"/>
      <c r="CE11" s="4"/>
      <c r="CF11" s="5"/>
      <c r="CG11" s="5"/>
      <c r="CH11" s="4"/>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4"/>
      <c r="DL11" s="4"/>
      <c r="DM11" s="4"/>
      <c r="DN11" s="4"/>
      <c r="DO11" s="4"/>
      <c r="DP11" s="4"/>
      <c r="DQ11" s="4"/>
      <c r="DR11" s="4"/>
      <c r="DS11" s="5"/>
      <c r="DT11" s="5"/>
      <c r="DU11" s="5"/>
      <c r="DV11" s="5"/>
      <c r="DW11" s="6"/>
      <c r="DX11" s="6"/>
      <c r="DY11" s="6"/>
      <c r="DZ11" s="6"/>
      <c r="EA11" s="6"/>
      <c r="EB11" s="4"/>
      <c r="EC11" s="6"/>
      <c r="ED11" s="6"/>
      <c r="EE11" s="6"/>
      <c r="EF11" s="6"/>
      <c r="EG11" s="6"/>
      <c r="EH11" s="6"/>
      <c r="EI11" s="4"/>
      <c r="EJ11" s="6"/>
      <c r="EK11" s="6"/>
      <c r="EL11" s="6"/>
      <c r="EM11" s="6"/>
      <c r="EN11" s="6"/>
      <c r="EO11" s="6"/>
      <c r="EP11" s="6"/>
      <c r="EQ11" s="6"/>
      <c r="ER11" s="6"/>
      <c r="ES11" s="6"/>
      <c r="ET11" s="6"/>
      <c r="EU11" s="6"/>
      <c r="EV11" s="4"/>
      <c r="EW11" s="6"/>
      <c r="EX11" s="6"/>
      <c r="EY11" s="6"/>
      <c r="EZ11" s="6"/>
      <c r="FA11" s="6"/>
      <c r="FB11" s="6"/>
      <c r="FC11" s="6"/>
      <c r="FD11" s="6"/>
      <c r="FE11" s="4"/>
      <c r="FF11" s="6"/>
      <c r="FG11" s="6"/>
      <c r="FH11" s="6"/>
      <c r="FI11" s="6"/>
      <c r="FJ11" s="4"/>
      <c r="FK11" s="4"/>
      <c r="FL11" s="4"/>
      <c r="FM11" s="4"/>
      <c r="FN11" s="4"/>
      <c r="FO11" s="4"/>
      <c r="FP11" s="5"/>
      <c r="FQ11" s="5"/>
      <c r="FR11" s="4"/>
      <c r="FS11" s="4"/>
      <c r="FT11" s="4"/>
      <c r="FU11" s="4"/>
      <c r="FV11" s="5"/>
      <c r="FW11" s="5"/>
      <c r="FX11" s="4"/>
      <c r="FY11" s="4"/>
      <c r="FZ11" s="4"/>
      <c r="GA11" s="4"/>
      <c r="GB11" s="4"/>
      <c r="GC11" s="4"/>
      <c r="GD11" s="4"/>
      <c r="GE11" s="4"/>
      <c r="GF11" s="7"/>
      <c r="GG11" s="4"/>
      <c r="GH11" s="4"/>
      <c r="GI11" s="7"/>
      <c r="GJ11" s="4"/>
    </row>
    <row r="12" spans="1:192" x14ac:dyDescent="0.2">
      <c r="A12" s="18" t="s">
        <v>63</v>
      </c>
      <c r="B12" s="19" t="s">
        <v>64</v>
      </c>
      <c r="C12" s="20">
        <v>6425</v>
      </c>
      <c r="D12" s="20">
        <v>19806</v>
      </c>
      <c r="E12" s="31">
        <f t="shared" si="0"/>
        <v>3.082645914396887</v>
      </c>
      <c r="F12" s="20">
        <v>120</v>
      </c>
      <c r="G12" s="20">
        <v>19926</v>
      </c>
      <c r="H12" s="45">
        <v>0.84015684951722391</v>
      </c>
      <c r="I12" s="45">
        <v>0.12341977962080905</v>
      </c>
      <c r="J12" s="21">
        <f t="shared" si="1"/>
        <v>3.1013229571984438</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4"/>
      <c r="AP12" s="5"/>
      <c r="AQ12" s="4"/>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4"/>
      <c r="CE12" s="4"/>
      <c r="CF12" s="5"/>
      <c r="CG12" s="5"/>
      <c r="CH12" s="4"/>
      <c r="CI12" s="5"/>
      <c r="CJ12" s="5"/>
      <c r="CK12" s="5"/>
      <c r="CL12" s="5"/>
      <c r="CM12" s="5"/>
      <c r="CN12" s="5"/>
      <c r="CO12" s="5"/>
      <c r="CP12" s="5"/>
      <c r="CQ12" s="4"/>
      <c r="CR12" s="4"/>
      <c r="CS12" s="4"/>
      <c r="CT12" s="4"/>
      <c r="CU12" s="4"/>
      <c r="CV12" s="4"/>
      <c r="CW12" s="4"/>
      <c r="CX12" s="4"/>
      <c r="CY12" s="4"/>
      <c r="CZ12" s="4"/>
      <c r="DA12" s="4"/>
      <c r="DB12" s="4"/>
      <c r="DC12" s="4"/>
      <c r="DD12" s="4"/>
      <c r="DE12" s="4"/>
      <c r="DF12" s="4"/>
      <c r="DG12" s="4"/>
      <c r="DH12" s="4"/>
      <c r="DI12" s="4"/>
      <c r="DJ12" s="4"/>
      <c r="DK12" s="5"/>
      <c r="DL12" s="5"/>
      <c r="DM12" s="5"/>
      <c r="DN12" s="5"/>
      <c r="DO12" s="5"/>
      <c r="DP12" s="5"/>
      <c r="DQ12" s="5"/>
      <c r="DR12" s="5"/>
      <c r="DS12" s="5"/>
      <c r="DT12" s="5"/>
      <c r="DU12" s="5"/>
      <c r="DV12" s="5"/>
      <c r="DW12" s="6"/>
      <c r="DX12" s="6"/>
      <c r="DY12" s="6"/>
      <c r="DZ12" s="6"/>
      <c r="EA12" s="6"/>
      <c r="EB12" s="4"/>
      <c r="EC12" s="6"/>
      <c r="ED12" s="6"/>
      <c r="EE12" s="6"/>
      <c r="EF12" s="6"/>
      <c r="EG12" s="6"/>
      <c r="EH12" s="6"/>
      <c r="EI12" s="4"/>
      <c r="EJ12" s="6"/>
      <c r="EK12" s="6"/>
      <c r="EL12" s="6"/>
      <c r="EM12" s="6"/>
      <c r="EN12" s="6"/>
      <c r="EO12" s="6"/>
      <c r="EP12" s="6"/>
      <c r="EQ12" s="6"/>
      <c r="ER12" s="6"/>
      <c r="ES12" s="6"/>
      <c r="ET12" s="6"/>
      <c r="EU12" s="6"/>
      <c r="EV12" s="4"/>
      <c r="EW12" s="6"/>
      <c r="EX12" s="6"/>
      <c r="EY12" s="6"/>
      <c r="EZ12" s="6"/>
      <c r="FA12" s="6"/>
      <c r="FB12" s="6"/>
      <c r="FC12" s="6"/>
      <c r="FD12" s="6"/>
      <c r="FE12" s="4"/>
      <c r="FF12" s="6"/>
      <c r="FG12" s="6"/>
      <c r="FH12" s="6"/>
      <c r="FI12" s="6"/>
      <c r="FJ12" s="4"/>
      <c r="FK12" s="4"/>
      <c r="FL12" s="4"/>
      <c r="FM12" s="4"/>
      <c r="FN12" s="4"/>
      <c r="FO12" s="4"/>
      <c r="FP12" s="5"/>
      <c r="FQ12" s="5"/>
      <c r="FR12" s="4"/>
      <c r="FS12" s="4"/>
      <c r="FT12" s="4"/>
      <c r="FU12" s="4"/>
      <c r="FV12" s="5"/>
      <c r="FW12" s="5"/>
      <c r="FX12" s="4"/>
      <c r="FY12" s="4"/>
      <c r="FZ12" s="4"/>
      <c r="GA12" s="4"/>
      <c r="GB12" s="4"/>
      <c r="GC12" s="4"/>
      <c r="GD12" s="4"/>
      <c r="GE12" s="4"/>
      <c r="GF12" s="7"/>
      <c r="GG12" s="4"/>
      <c r="GH12" s="4"/>
      <c r="GI12" s="7"/>
      <c r="GJ12" s="4"/>
    </row>
    <row r="13" spans="1:192" x14ac:dyDescent="0.2">
      <c r="A13" s="18" t="s">
        <v>65</v>
      </c>
      <c r="B13" s="19" t="s">
        <v>66</v>
      </c>
      <c r="C13" s="20">
        <v>4606</v>
      </c>
      <c r="D13" s="20">
        <v>29465</v>
      </c>
      <c r="E13" s="31">
        <f t="shared" si="0"/>
        <v>6.3970907511940949</v>
      </c>
      <c r="F13" s="20">
        <v>612</v>
      </c>
      <c r="G13" s="20">
        <v>30077</v>
      </c>
      <c r="H13" s="45">
        <v>0.84900920228081067</v>
      </c>
      <c r="I13" s="45">
        <v>0.17364671377765462</v>
      </c>
      <c r="J13" s="21">
        <f t="shared" si="1"/>
        <v>6.5299609205384286</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4"/>
      <c r="AP13" s="5"/>
      <c r="AQ13" s="4"/>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4"/>
      <c r="CE13" s="4"/>
      <c r="CF13" s="5"/>
      <c r="CG13" s="5"/>
      <c r="CH13" s="4"/>
      <c r="CI13" s="5"/>
      <c r="CJ13" s="5"/>
      <c r="CK13" s="5"/>
      <c r="CL13" s="5"/>
      <c r="CM13" s="5"/>
      <c r="CN13" s="5"/>
      <c r="CO13" s="5"/>
      <c r="CP13" s="5"/>
      <c r="CQ13" s="5"/>
      <c r="CR13" s="5"/>
      <c r="CS13" s="5"/>
      <c r="CT13" s="5"/>
      <c r="CU13" s="5"/>
      <c r="CV13" s="5"/>
      <c r="CW13" s="5"/>
      <c r="CX13" s="5"/>
      <c r="CY13" s="5"/>
      <c r="CZ13" s="5"/>
      <c r="DA13" s="4"/>
      <c r="DB13" s="4"/>
      <c r="DC13" s="4"/>
      <c r="DD13" s="4"/>
      <c r="DE13" s="4"/>
      <c r="DF13" s="4"/>
      <c r="DG13" s="4"/>
      <c r="DH13" s="4"/>
      <c r="DI13" s="4"/>
      <c r="DJ13" s="4"/>
      <c r="DK13" s="5"/>
      <c r="DL13" s="5"/>
      <c r="DM13" s="5"/>
      <c r="DN13" s="5"/>
      <c r="DO13" s="5"/>
      <c r="DP13" s="5"/>
      <c r="DQ13" s="5"/>
      <c r="DR13" s="5"/>
      <c r="DS13" s="5"/>
      <c r="DT13" s="5"/>
      <c r="DU13" s="5"/>
      <c r="DV13" s="4"/>
      <c r="DW13" s="6"/>
      <c r="DX13" s="6"/>
      <c r="DY13" s="6"/>
      <c r="DZ13" s="6"/>
      <c r="EA13" s="6"/>
      <c r="EB13" s="4"/>
      <c r="EC13" s="6"/>
      <c r="ED13" s="6"/>
      <c r="EE13" s="6"/>
      <c r="EF13" s="6"/>
      <c r="EG13" s="6"/>
      <c r="EH13" s="6"/>
      <c r="EI13" s="4"/>
      <c r="EJ13" s="6"/>
      <c r="EK13" s="6"/>
      <c r="EL13" s="6"/>
      <c r="EM13" s="6"/>
      <c r="EN13" s="6"/>
      <c r="EO13" s="6"/>
      <c r="EP13" s="6"/>
      <c r="EQ13" s="6"/>
      <c r="ER13" s="6"/>
      <c r="ES13" s="6"/>
      <c r="ET13" s="6"/>
      <c r="EU13" s="6"/>
      <c r="EV13" s="4"/>
      <c r="EW13" s="6"/>
      <c r="EX13" s="6"/>
      <c r="EY13" s="6"/>
      <c r="EZ13" s="6"/>
      <c r="FA13" s="6"/>
      <c r="FB13" s="6"/>
      <c r="FC13" s="6"/>
      <c r="FD13" s="6"/>
      <c r="FE13" s="4"/>
      <c r="FF13" s="6"/>
      <c r="FG13" s="6"/>
      <c r="FH13" s="6"/>
      <c r="FI13" s="6"/>
      <c r="FJ13" s="4"/>
      <c r="FK13" s="4"/>
      <c r="FL13" s="4"/>
      <c r="FM13" s="4"/>
      <c r="FN13" s="4"/>
      <c r="FO13" s="4"/>
      <c r="FP13" s="5"/>
      <c r="FQ13" s="5"/>
      <c r="FR13" s="4"/>
      <c r="FS13" s="4"/>
      <c r="FT13" s="4"/>
      <c r="FU13" s="4"/>
      <c r="FV13" s="5"/>
      <c r="FW13" s="5"/>
      <c r="FX13" s="4"/>
      <c r="FY13" s="4"/>
      <c r="FZ13" s="4"/>
      <c r="GA13" s="4"/>
      <c r="GB13" s="6"/>
      <c r="GC13" s="4"/>
      <c r="GD13" s="5"/>
      <c r="GE13" s="4"/>
      <c r="GF13" s="7"/>
      <c r="GG13" s="4"/>
      <c r="GH13" s="4"/>
      <c r="GI13" s="7"/>
      <c r="GJ13" s="4"/>
    </row>
    <row r="14" spans="1:192" x14ac:dyDescent="0.2">
      <c r="A14" s="18" t="s">
        <v>69</v>
      </c>
      <c r="B14" s="19" t="s">
        <v>68</v>
      </c>
      <c r="C14" s="20">
        <v>5706</v>
      </c>
      <c r="D14" s="20">
        <v>38859</v>
      </c>
      <c r="E14" s="31">
        <f t="shared" si="0"/>
        <v>6.8101997896950577</v>
      </c>
      <c r="F14" s="20">
        <v>317</v>
      </c>
      <c r="G14" s="20">
        <v>39176</v>
      </c>
      <c r="H14" s="45">
        <v>0.89369468017154852</v>
      </c>
      <c r="I14" s="45">
        <v>0.21576251583411357</v>
      </c>
      <c r="J14" s="21">
        <f t="shared" si="1"/>
        <v>6.865755345250613</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4"/>
      <c r="AP14" s="5"/>
      <c r="AQ14" s="4"/>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4"/>
      <c r="CE14" s="4"/>
      <c r="CF14" s="5"/>
      <c r="CG14" s="5"/>
      <c r="CH14" s="5"/>
      <c r="CI14" s="5"/>
      <c r="CJ14" s="5"/>
      <c r="CK14" s="5"/>
      <c r="CL14" s="5"/>
      <c r="CM14" s="5"/>
      <c r="CN14" s="5"/>
      <c r="CO14" s="5"/>
      <c r="CP14" s="5"/>
      <c r="CQ14" s="5"/>
      <c r="CR14" s="5"/>
      <c r="CS14" s="5"/>
      <c r="CT14" s="5"/>
      <c r="CU14" s="5"/>
      <c r="CV14" s="5"/>
      <c r="CW14" s="5"/>
      <c r="CX14" s="5"/>
      <c r="CY14" s="5"/>
      <c r="CZ14" s="5"/>
      <c r="DA14" s="4"/>
      <c r="DB14" s="4"/>
      <c r="DC14" s="4"/>
      <c r="DD14" s="4"/>
      <c r="DE14" s="4"/>
      <c r="DF14" s="4"/>
      <c r="DG14" s="4"/>
      <c r="DH14" s="4"/>
      <c r="DI14" s="4"/>
      <c r="DJ14" s="4"/>
      <c r="DK14" s="4"/>
      <c r="DL14" s="4"/>
      <c r="DM14" s="4"/>
      <c r="DN14" s="4"/>
      <c r="DO14" s="4"/>
      <c r="DP14" s="4"/>
      <c r="DQ14" s="4"/>
      <c r="DR14" s="4"/>
      <c r="DS14" s="5"/>
      <c r="DT14" s="5"/>
      <c r="DU14" s="5"/>
      <c r="DV14" s="4"/>
      <c r="DW14" s="6"/>
      <c r="DX14" s="6"/>
      <c r="DY14" s="6"/>
      <c r="DZ14" s="6"/>
      <c r="EA14" s="6"/>
      <c r="EB14" s="4"/>
      <c r="EC14" s="6"/>
      <c r="ED14" s="6"/>
      <c r="EE14" s="6"/>
      <c r="EF14" s="6"/>
      <c r="EG14" s="6"/>
      <c r="EH14" s="6"/>
      <c r="EI14" s="4"/>
      <c r="EJ14" s="6"/>
      <c r="EK14" s="6"/>
      <c r="EL14" s="6"/>
      <c r="EM14" s="6"/>
      <c r="EN14" s="6"/>
      <c r="EO14" s="6"/>
      <c r="EP14" s="6"/>
      <c r="EQ14" s="6"/>
      <c r="ER14" s="6"/>
      <c r="ES14" s="6"/>
      <c r="ET14" s="6"/>
      <c r="EU14" s="6"/>
      <c r="EV14" s="4"/>
      <c r="EW14" s="6"/>
      <c r="EX14" s="6"/>
      <c r="EY14" s="6"/>
      <c r="EZ14" s="6"/>
      <c r="FA14" s="6"/>
      <c r="FB14" s="6"/>
      <c r="FC14" s="6"/>
      <c r="FD14" s="6"/>
      <c r="FE14" s="4"/>
      <c r="FF14" s="6"/>
      <c r="FG14" s="6"/>
      <c r="FH14" s="6"/>
      <c r="FI14" s="6"/>
      <c r="FJ14" s="4"/>
      <c r="FK14" s="4"/>
      <c r="FL14" s="4"/>
      <c r="FM14" s="4"/>
      <c r="FN14" s="4"/>
      <c r="FO14" s="4"/>
      <c r="FP14" s="5"/>
      <c r="FQ14" s="5"/>
      <c r="FR14" s="4"/>
      <c r="FS14" s="4"/>
      <c r="FT14" s="4"/>
      <c r="FU14" s="4"/>
      <c r="FV14" s="5"/>
      <c r="FW14" s="5"/>
      <c r="FX14" s="4"/>
      <c r="FY14" s="4"/>
      <c r="FZ14" s="4"/>
      <c r="GA14" s="4"/>
      <c r="GB14" s="6"/>
      <c r="GC14" s="4"/>
      <c r="GD14" s="5"/>
      <c r="GE14" s="4"/>
      <c r="GF14" s="7"/>
      <c r="GG14" s="4"/>
      <c r="GH14" s="4"/>
      <c r="GI14" s="7"/>
      <c r="GJ14" s="4"/>
    </row>
    <row r="15" spans="1:192" x14ac:dyDescent="0.2">
      <c r="A15" s="18" t="s">
        <v>67</v>
      </c>
      <c r="B15" s="19" t="s">
        <v>68</v>
      </c>
      <c r="C15" s="20">
        <v>4040</v>
      </c>
      <c r="D15" s="20">
        <v>20525</v>
      </c>
      <c r="E15" s="31">
        <f t="shared" si="0"/>
        <v>5.0804455445544559</v>
      </c>
      <c r="F15" s="20">
        <v>225</v>
      </c>
      <c r="G15" s="20">
        <v>20750</v>
      </c>
      <c r="H15" s="45">
        <v>0.8641152708949319</v>
      </c>
      <c r="I15" s="45">
        <v>0.12828835512689726</v>
      </c>
      <c r="J15" s="21">
        <f t="shared" si="1"/>
        <v>5.1361386138613865</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4"/>
      <c r="AP15" s="5"/>
      <c r="AQ15" s="4"/>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4"/>
      <c r="CE15" s="4"/>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6"/>
      <c r="DX15" s="6"/>
      <c r="DY15" s="6"/>
      <c r="DZ15" s="6"/>
      <c r="EA15" s="6"/>
      <c r="EB15" s="4"/>
      <c r="EC15" s="6"/>
      <c r="ED15" s="6"/>
      <c r="EE15" s="6"/>
      <c r="EF15" s="6"/>
      <c r="EG15" s="6"/>
      <c r="EH15" s="6"/>
      <c r="EI15" s="4"/>
      <c r="EJ15" s="6"/>
      <c r="EK15" s="6"/>
      <c r="EL15" s="6"/>
      <c r="EM15" s="6"/>
      <c r="EN15" s="6"/>
      <c r="EO15" s="6"/>
      <c r="EP15" s="6"/>
      <c r="EQ15" s="6"/>
      <c r="ER15" s="6"/>
      <c r="ES15" s="6"/>
      <c r="ET15" s="6"/>
      <c r="EU15" s="6"/>
      <c r="EV15" s="4"/>
      <c r="EW15" s="6"/>
      <c r="EX15" s="6"/>
      <c r="EY15" s="6"/>
      <c r="EZ15" s="6"/>
      <c r="FA15" s="6"/>
      <c r="FB15" s="6"/>
      <c r="FC15" s="6"/>
      <c r="FD15" s="6"/>
      <c r="FE15" s="4"/>
      <c r="FF15" s="6"/>
      <c r="FG15" s="6"/>
      <c r="FH15" s="6"/>
      <c r="FI15" s="6"/>
      <c r="FJ15" s="4"/>
      <c r="FK15" s="4"/>
      <c r="FL15" s="4"/>
      <c r="FM15" s="4"/>
      <c r="FN15" s="4"/>
      <c r="FO15" s="4"/>
      <c r="FP15" s="5"/>
      <c r="FQ15" s="5"/>
      <c r="FR15" s="4"/>
      <c r="FS15" s="4"/>
      <c r="FT15" s="4"/>
      <c r="FU15" s="4"/>
      <c r="FV15" s="5"/>
      <c r="FW15" s="5"/>
      <c r="FX15" s="4"/>
      <c r="FY15" s="4"/>
      <c r="FZ15" s="4"/>
      <c r="GA15" s="4"/>
      <c r="GB15" s="6"/>
      <c r="GC15" s="4"/>
      <c r="GD15" s="4"/>
      <c r="GE15" s="4"/>
      <c r="GF15" s="7"/>
      <c r="GG15" s="4"/>
      <c r="GH15" s="4"/>
      <c r="GI15" s="7"/>
      <c r="GJ15" s="4"/>
    </row>
    <row r="16" spans="1:192" x14ac:dyDescent="0.2">
      <c r="A16" s="18" t="s">
        <v>72</v>
      </c>
      <c r="B16" s="19" t="s">
        <v>71</v>
      </c>
      <c r="C16" s="20">
        <v>5080</v>
      </c>
      <c r="D16" s="20">
        <v>20857</v>
      </c>
      <c r="E16" s="31">
        <f t="shared" si="0"/>
        <v>4.1057086614173226</v>
      </c>
      <c r="F16" s="20">
        <v>330</v>
      </c>
      <c r="G16" s="20">
        <v>21187</v>
      </c>
      <c r="H16" s="45">
        <v>0.89453240447540638</v>
      </c>
      <c r="I16" s="45">
        <v>0.13125631129311038</v>
      </c>
      <c r="J16" s="21">
        <f t="shared" si="1"/>
        <v>4.1706692913385828</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4"/>
      <c r="AP16" s="5"/>
      <c r="AQ16" s="4"/>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4"/>
      <c r="CE16" s="4"/>
      <c r="CF16" s="5"/>
      <c r="CG16" s="5"/>
      <c r="CH16" s="4"/>
      <c r="CI16" s="5"/>
      <c r="CJ16" s="5"/>
      <c r="CK16" s="5"/>
      <c r="CL16" s="5"/>
      <c r="CM16" s="5"/>
      <c r="CN16" s="5"/>
      <c r="CO16" s="5"/>
      <c r="CP16" s="5"/>
      <c r="CQ16" s="5"/>
      <c r="CR16" s="5"/>
      <c r="CS16" s="5"/>
      <c r="CT16" s="5"/>
      <c r="CU16" s="5"/>
      <c r="CV16" s="5"/>
      <c r="CW16" s="5"/>
      <c r="CX16" s="5"/>
      <c r="CY16" s="5"/>
      <c r="CZ16" s="5"/>
      <c r="DA16" s="4"/>
      <c r="DB16" s="4"/>
      <c r="DC16" s="4"/>
      <c r="DD16" s="4"/>
      <c r="DE16" s="4"/>
      <c r="DF16" s="4"/>
      <c r="DG16" s="4"/>
      <c r="DH16" s="4"/>
      <c r="DI16" s="4"/>
      <c r="DJ16" s="4"/>
      <c r="DK16" s="5"/>
      <c r="DL16" s="5"/>
      <c r="DM16" s="5"/>
      <c r="DN16" s="5"/>
      <c r="DO16" s="5"/>
      <c r="DP16" s="5"/>
      <c r="DQ16" s="5"/>
      <c r="DR16" s="5"/>
      <c r="DS16" s="5"/>
      <c r="DT16" s="5"/>
      <c r="DU16" s="5"/>
      <c r="DV16" s="5"/>
      <c r="DW16" s="6"/>
      <c r="DX16" s="6"/>
      <c r="DY16" s="6"/>
      <c r="DZ16" s="6"/>
      <c r="EA16" s="6"/>
      <c r="EB16" s="4"/>
      <c r="EC16" s="6"/>
      <c r="ED16" s="6"/>
      <c r="EE16" s="6"/>
      <c r="EF16" s="6"/>
      <c r="EG16" s="6"/>
      <c r="EH16" s="6"/>
      <c r="EI16" s="4"/>
      <c r="EJ16" s="6"/>
      <c r="EK16" s="6"/>
      <c r="EL16" s="6"/>
      <c r="EM16" s="6"/>
      <c r="EN16" s="6"/>
      <c r="EO16" s="6"/>
      <c r="EP16" s="6"/>
      <c r="EQ16" s="6"/>
      <c r="ER16" s="6"/>
      <c r="ES16" s="6"/>
      <c r="ET16" s="6"/>
      <c r="EU16" s="6"/>
      <c r="EV16" s="4"/>
      <c r="EW16" s="6"/>
      <c r="EX16" s="6"/>
      <c r="EY16" s="6"/>
      <c r="EZ16" s="6"/>
      <c r="FA16" s="6"/>
      <c r="FB16" s="6"/>
      <c r="FC16" s="6"/>
      <c r="FD16" s="6"/>
      <c r="FE16" s="4"/>
      <c r="FF16" s="6"/>
      <c r="FG16" s="6"/>
      <c r="FH16" s="6"/>
      <c r="FI16" s="6"/>
      <c r="FJ16" s="4"/>
      <c r="FK16" s="4"/>
      <c r="FL16" s="4"/>
      <c r="FM16" s="4"/>
      <c r="FN16" s="4"/>
      <c r="FO16" s="4"/>
      <c r="FP16" s="5"/>
      <c r="FQ16" s="5"/>
      <c r="FR16" s="4"/>
      <c r="FS16" s="4"/>
      <c r="FT16" s="4"/>
      <c r="FU16" s="4"/>
      <c r="FV16" s="5"/>
      <c r="FW16" s="5"/>
      <c r="FX16" s="4"/>
      <c r="FY16" s="4"/>
      <c r="FZ16" s="4"/>
      <c r="GA16" s="4"/>
      <c r="GB16" s="4"/>
      <c r="GC16" s="4"/>
      <c r="GD16" s="4"/>
      <c r="GE16" s="4"/>
      <c r="GF16" s="7"/>
      <c r="GG16" s="4"/>
      <c r="GH16" s="4"/>
      <c r="GI16" s="7"/>
      <c r="GJ16" s="4"/>
    </row>
    <row r="17" spans="1:192" x14ac:dyDescent="0.2">
      <c r="A17" s="18" t="s">
        <v>70</v>
      </c>
      <c r="B17" s="19" t="s">
        <v>71</v>
      </c>
      <c r="C17" s="20">
        <v>3108</v>
      </c>
      <c r="D17" s="20">
        <v>18204</v>
      </c>
      <c r="E17" s="31">
        <f t="shared" si="0"/>
        <v>5.8571428571428568</v>
      </c>
      <c r="F17" s="20">
        <v>649</v>
      </c>
      <c r="G17" s="20">
        <f>SUM(D17+F17)</f>
        <v>18853</v>
      </c>
      <c r="H17" s="45">
        <v>0.88524205287129643</v>
      </c>
      <c r="I17" s="45">
        <v>0.11855070458847128</v>
      </c>
      <c r="J17" s="21">
        <f t="shared" si="1"/>
        <v>6.0659588159588163</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4"/>
      <c r="AP17" s="5"/>
      <c r="AQ17" s="4"/>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4"/>
      <c r="CE17" s="4"/>
      <c r="CF17" s="5"/>
      <c r="CG17" s="5"/>
      <c r="CH17" s="4"/>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6"/>
      <c r="DX17" s="6"/>
      <c r="DY17" s="6"/>
      <c r="DZ17" s="6"/>
      <c r="EA17" s="6"/>
      <c r="EB17" s="4"/>
      <c r="EC17" s="6"/>
      <c r="ED17" s="6"/>
      <c r="EE17" s="6"/>
      <c r="EF17" s="6"/>
      <c r="EG17" s="6"/>
      <c r="EH17" s="6"/>
      <c r="EI17" s="4"/>
      <c r="EJ17" s="6"/>
      <c r="EK17" s="6"/>
      <c r="EL17" s="6"/>
      <c r="EM17" s="6"/>
      <c r="EN17" s="6"/>
      <c r="EO17" s="6"/>
      <c r="EP17" s="6"/>
      <c r="EQ17" s="6"/>
      <c r="ER17" s="6"/>
      <c r="ES17" s="6"/>
      <c r="ET17" s="6"/>
      <c r="EU17" s="6"/>
      <c r="EV17" s="4"/>
      <c r="EW17" s="6"/>
      <c r="EX17" s="6"/>
      <c r="EY17" s="6"/>
      <c r="EZ17" s="6"/>
      <c r="FA17" s="6"/>
      <c r="FB17" s="6"/>
      <c r="FC17" s="6"/>
      <c r="FD17" s="6"/>
      <c r="FE17" s="4"/>
      <c r="FF17" s="6"/>
      <c r="FG17" s="6"/>
      <c r="FH17" s="6"/>
      <c r="FI17" s="6"/>
      <c r="FJ17" s="4"/>
      <c r="FK17" s="4"/>
      <c r="FL17" s="4"/>
      <c r="FM17" s="4"/>
      <c r="FN17" s="4"/>
      <c r="FO17" s="4"/>
      <c r="FP17" s="5"/>
      <c r="FQ17" s="5"/>
      <c r="FR17" s="4"/>
      <c r="FS17" s="4"/>
      <c r="FT17" s="4"/>
      <c r="FU17" s="4"/>
      <c r="FV17" s="5"/>
      <c r="FW17" s="5"/>
      <c r="FX17" s="4"/>
      <c r="FY17" s="4"/>
      <c r="FZ17" s="4"/>
      <c r="GA17" s="4"/>
      <c r="GB17" s="6"/>
      <c r="GC17" s="4"/>
      <c r="GD17" s="5"/>
      <c r="GE17" s="4"/>
      <c r="GF17" s="7"/>
      <c r="GG17" s="4"/>
      <c r="GH17" s="4"/>
      <c r="GI17" s="7"/>
      <c r="GJ17" s="4"/>
    </row>
    <row r="18" spans="1:192" x14ac:dyDescent="0.2">
      <c r="A18" s="18" t="s">
        <v>73</v>
      </c>
      <c r="B18" s="19" t="s">
        <v>74</v>
      </c>
      <c r="C18" s="20">
        <v>5405</v>
      </c>
      <c r="D18" s="20">
        <v>29647</v>
      </c>
      <c r="E18" s="31">
        <f t="shared" si="0"/>
        <v>5.4851063829787234</v>
      </c>
      <c r="F18" s="20">
        <v>1319</v>
      </c>
      <c r="G18" s="20">
        <v>30966</v>
      </c>
      <c r="H18" s="45">
        <v>0.80946281531825903</v>
      </c>
      <c r="I18" s="45">
        <v>0.17340321876154957</v>
      </c>
      <c r="J18" s="21">
        <f t="shared" si="1"/>
        <v>5.7291396854764107</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4"/>
      <c r="AP18" s="5"/>
      <c r="AQ18" s="4"/>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4"/>
      <c r="CE18" s="4"/>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6"/>
      <c r="DX18" s="6"/>
      <c r="DY18" s="6"/>
      <c r="DZ18" s="6"/>
      <c r="EA18" s="6"/>
      <c r="EB18" s="4"/>
      <c r="EC18" s="6"/>
      <c r="ED18" s="6"/>
      <c r="EE18" s="6"/>
      <c r="EF18" s="6"/>
      <c r="EG18" s="6"/>
      <c r="EH18" s="6"/>
      <c r="EI18" s="4"/>
      <c r="EJ18" s="6"/>
      <c r="EK18" s="6"/>
      <c r="EL18" s="6"/>
      <c r="EM18" s="6"/>
      <c r="EN18" s="6"/>
      <c r="EO18" s="6"/>
      <c r="EP18" s="6"/>
      <c r="EQ18" s="6"/>
      <c r="ER18" s="6"/>
      <c r="ES18" s="6"/>
      <c r="ET18" s="6"/>
      <c r="EU18" s="6"/>
      <c r="EV18" s="4"/>
      <c r="EW18" s="6"/>
      <c r="EX18" s="6"/>
      <c r="EY18" s="6"/>
      <c r="EZ18" s="6"/>
      <c r="FA18" s="6"/>
      <c r="FB18" s="6"/>
      <c r="FC18" s="6"/>
      <c r="FD18" s="6"/>
      <c r="FE18" s="4"/>
      <c r="FF18" s="6"/>
      <c r="FG18" s="6"/>
      <c r="FH18" s="6"/>
      <c r="FI18" s="6"/>
      <c r="FJ18" s="4"/>
      <c r="FK18" s="4"/>
      <c r="FL18" s="4"/>
      <c r="FM18" s="4"/>
      <c r="FN18" s="4"/>
      <c r="FO18" s="4"/>
      <c r="FP18" s="5"/>
      <c r="FQ18" s="5"/>
      <c r="FR18" s="4"/>
      <c r="FS18" s="4"/>
      <c r="FT18" s="4"/>
      <c r="FU18" s="4"/>
      <c r="FV18" s="5"/>
      <c r="FW18" s="5"/>
      <c r="FX18" s="4"/>
      <c r="FY18" s="4"/>
      <c r="FZ18" s="4"/>
      <c r="GA18" s="4"/>
      <c r="GB18" s="4"/>
      <c r="GC18" s="4"/>
      <c r="GD18" s="4"/>
      <c r="GE18" s="4"/>
      <c r="GF18" s="7"/>
      <c r="GG18" s="4"/>
      <c r="GH18" s="4"/>
      <c r="GI18" s="7"/>
      <c r="GJ18" s="4"/>
    </row>
    <row r="19" spans="1:192" x14ac:dyDescent="0.2">
      <c r="A19" s="18" t="s">
        <v>75</v>
      </c>
      <c r="B19" s="19" t="s">
        <v>76</v>
      </c>
      <c r="C19" s="20">
        <v>28769</v>
      </c>
      <c r="D19" s="20">
        <v>44460</v>
      </c>
      <c r="E19" s="31">
        <f t="shared" si="0"/>
        <v>1.5454134658834162</v>
      </c>
      <c r="F19" s="20">
        <v>2152</v>
      </c>
      <c r="G19" s="20">
        <v>46612</v>
      </c>
      <c r="H19" s="45">
        <v>0.93199768060304322</v>
      </c>
      <c r="I19" s="45">
        <v>0.24827027861963175</v>
      </c>
      <c r="J19" s="21">
        <f t="shared" si="1"/>
        <v>1.6202162049428204</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4"/>
      <c r="AP19" s="5"/>
      <c r="AQ19" s="4"/>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4"/>
      <c r="CE19" s="4"/>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6"/>
      <c r="DX19" s="6"/>
      <c r="DY19" s="6"/>
      <c r="DZ19" s="6"/>
      <c r="EA19" s="6"/>
      <c r="EB19" s="4"/>
      <c r="EC19" s="6"/>
      <c r="ED19" s="6"/>
      <c r="EE19" s="6"/>
      <c r="EF19" s="6"/>
      <c r="EG19" s="6"/>
      <c r="EH19" s="6"/>
      <c r="EI19" s="4"/>
      <c r="EJ19" s="6"/>
      <c r="EK19" s="6"/>
      <c r="EL19" s="6"/>
      <c r="EM19" s="6"/>
      <c r="EN19" s="6"/>
      <c r="EO19" s="6"/>
      <c r="EP19" s="6"/>
      <c r="EQ19" s="6"/>
      <c r="ER19" s="6"/>
      <c r="ES19" s="6"/>
      <c r="ET19" s="6"/>
      <c r="EU19" s="6"/>
      <c r="EV19" s="4"/>
      <c r="EW19" s="6"/>
      <c r="EX19" s="6"/>
      <c r="EY19" s="6"/>
      <c r="EZ19" s="6"/>
      <c r="FA19" s="6"/>
      <c r="FB19" s="6"/>
      <c r="FC19" s="6"/>
      <c r="FD19" s="6"/>
      <c r="FE19" s="4"/>
      <c r="FF19" s="6"/>
      <c r="FG19" s="6"/>
      <c r="FH19" s="6"/>
      <c r="FI19" s="6"/>
      <c r="FJ19" s="4"/>
      <c r="FK19" s="4"/>
      <c r="FL19" s="4"/>
      <c r="FM19" s="4"/>
      <c r="FN19" s="4"/>
      <c r="FO19" s="4"/>
      <c r="FP19" s="5"/>
      <c r="FQ19" s="5"/>
      <c r="FR19" s="4"/>
      <c r="FS19" s="4"/>
      <c r="FT19" s="4"/>
      <c r="FU19" s="4"/>
      <c r="FV19" s="5"/>
      <c r="FW19" s="5"/>
      <c r="FX19" s="4"/>
      <c r="FY19" s="4"/>
      <c r="FZ19" s="4"/>
      <c r="GA19" s="4"/>
      <c r="GB19" s="6"/>
      <c r="GC19" s="4"/>
      <c r="GD19" s="4"/>
      <c r="GE19" s="4"/>
      <c r="GF19" s="7"/>
      <c r="GG19" s="4"/>
      <c r="GH19" s="4"/>
      <c r="GI19" s="7"/>
      <c r="GJ19" s="4"/>
    </row>
    <row r="20" spans="1:192" x14ac:dyDescent="0.2">
      <c r="A20" s="18" t="s">
        <v>77</v>
      </c>
      <c r="B20" s="19" t="s">
        <v>78</v>
      </c>
      <c r="C20" s="20">
        <v>21105</v>
      </c>
      <c r="D20" s="20">
        <v>116708</v>
      </c>
      <c r="E20" s="31">
        <f t="shared" si="0"/>
        <v>5.5298744373371242</v>
      </c>
      <c r="F20" s="20">
        <v>1691</v>
      </c>
      <c r="G20" s="20">
        <v>118399</v>
      </c>
      <c r="H20" s="45">
        <v>0.86195499450353452</v>
      </c>
      <c r="I20" s="45">
        <v>0.42565070463042853</v>
      </c>
      <c r="J20" s="21">
        <f t="shared" si="1"/>
        <v>5.6099976308931536</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4"/>
      <c r="AP20" s="5"/>
      <c r="AQ20" s="4"/>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4"/>
      <c r="CE20" s="4"/>
      <c r="CF20" s="5"/>
      <c r="CG20" s="5"/>
      <c r="CH20" s="4"/>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6"/>
      <c r="DX20" s="6"/>
      <c r="DY20" s="6"/>
      <c r="DZ20" s="6"/>
      <c r="EA20" s="6"/>
      <c r="EB20" s="4"/>
      <c r="EC20" s="6"/>
      <c r="ED20" s="6"/>
      <c r="EE20" s="6"/>
      <c r="EF20" s="6"/>
      <c r="EG20" s="6"/>
      <c r="EH20" s="6"/>
      <c r="EI20" s="4"/>
      <c r="EJ20" s="6"/>
      <c r="EK20" s="6"/>
      <c r="EL20" s="6"/>
      <c r="EM20" s="6"/>
      <c r="EN20" s="6"/>
      <c r="EO20" s="6"/>
      <c r="EP20" s="6"/>
      <c r="EQ20" s="6"/>
      <c r="ER20" s="6"/>
      <c r="ES20" s="6"/>
      <c r="ET20" s="6"/>
      <c r="EU20" s="6"/>
      <c r="EV20" s="4"/>
      <c r="EW20" s="6"/>
      <c r="EX20" s="6"/>
      <c r="EY20" s="6"/>
      <c r="EZ20" s="6"/>
      <c r="FA20" s="6"/>
      <c r="FB20" s="6"/>
      <c r="FC20" s="6"/>
      <c r="FD20" s="6"/>
      <c r="FE20" s="4"/>
      <c r="FF20" s="6"/>
      <c r="FG20" s="6"/>
      <c r="FH20" s="6"/>
      <c r="FI20" s="6"/>
      <c r="FJ20" s="4"/>
      <c r="FK20" s="4"/>
      <c r="FL20" s="4"/>
      <c r="FM20" s="4"/>
      <c r="FN20" s="4"/>
      <c r="FO20" s="4"/>
      <c r="FP20" s="5"/>
      <c r="FQ20" s="5"/>
      <c r="FR20" s="4"/>
      <c r="FS20" s="4"/>
      <c r="FT20" s="4"/>
      <c r="FU20" s="4"/>
      <c r="FV20" s="5"/>
      <c r="FW20" s="5"/>
      <c r="FX20" s="4"/>
      <c r="FY20" s="4"/>
      <c r="FZ20" s="4"/>
      <c r="GA20" s="4"/>
      <c r="GB20" s="6"/>
      <c r="GC20" s="4"/>
      <c r="GD20" s="5"/>
      <c r="GE20" s="4"/>
      <c r="GF20" s="7"/>
      <c r="GG20" s="4"/>
      <c r="GH20" s="4"/>
      <c r="GI20" s="7"/>
      <c r="GJ20" s="4"/>
    </row>
    <row r="21" spans="1:192" x14ac:dyDescent="0.2">
      <c r="A21" s="18" t="s">
        <v>79</v>
      </c>
      <c r="B21" s="19" t="s">
        <v>80</v>
      </c>
      <c r="C21" s="20">
        <v>3492</v>
      </c>
      <c r="D21" s="20">
        <v>24924</v>
      </c>
      <c r="E21" s="31">
        <f t="shared" si="0"/>
        <v>7.1374570446735399</v>
      </c>
      <c r="F21" s="20">
        <v>552</v>
      </c>
      <c r="G21" s="20">
        <v>25476</v>
      </c>
      <c r="H21" s="45">
        <v>0.90962973542328707</v>
      </c>
      <c r="I21" s="45">
        <v>0.15371155853480473</v>
      </c>
      <c r="J21" s="21">
        <f t="shared" si="1"/>
        <v>7.2955326460481098</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4"/>
      <c r="AP21" s="5"/>
      <c r="AQ21" s="4"/>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4"/>
      <c r="CE21" s="4"/>
      <c r="CF21" s="5"/>
      <c r="CG21" s="5"/>
      <c r="CH21" s="4"/>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4"/>
      <c r="DL21" s="4"/>
      <c r="DM21" s="4"/>
      <c r="DN21" s="4"/>
      <c r="DO21" s="4"/>
      <c r="DP21" s="4"/>
      <c r="DQ21" s="4"/>
      <c r="DR21" s="4"/>
      <c r="DS21" s="5"/>
      <c r="DT21" s="5"/>
      <c r="DU21" s="5"/>
      <c r="DV21" s="5"/>
      <c r="DW21" s="6"/>
      <c r="DX21" s="6"/>
      <c r="DY21" s="6"/>
      <c r="DZ21" s="6"/>
      <c r="EA21" s="6"/>
      <c r="EB21" s="4"/>
      <c r="EC21" s="6"/>
      <c r="ED21" s="6"/>
      <c r="EE21" s="6"/>
      <c r="EF21" s="6"/>
      <c r="EG21" s="6"/>
      <c r="EH21" s="6"/>
      <c r="EI21" s="4"/>
      <c r="EJ21" s="6"/>
      <c r="EK21" s="6"/>
      <c r="EL21" s="6"/>
      <c r="EM21" s="6"/>
      <c r="EN21" s="6"/>
      <c r="EO21" s="6"/>
      <c r="EP21" s="6"/>
      <c r="EQ21" s="6"/>
      <c r="ER21" s="6"/>
      <c r="ES21" s="6"/>
      <c r="ET21" s="6"/>
      <c r="EU21" s="6"/>
      <c r="EV21" s="4"/>
      <c r="EW21" s="6"/>
      <c r="EX21" s="6"/>
      <c r="EY21" s="6"/>
      <c r="EZ21" s="6"/>
      <c r="FA21" s="6"/>
      <c r="FB21" s="6"/>
      <c r="FC21" s="6"/>
      <c r="FD21" s="6"/>
      <c r="FE21" s="4"/>
      <c r="FF21" s="6"/>
      <c r="FG21" s="6"/>
      <c r="FH21" s="6"/>
      <c r="FI21" s="6"/>
      <c r="FJ21" s="4"/>
      <c r="FK21" s="4"/>
      <c r="FL21" s="4"/>
      <c r="FM21" s="4"/>
      <c r="FN21" s="4"/>
      <c r="FO21" s="4"/>
      <c r="FP21" s="5"/>
      <c r="FQ21" s="5"/>
      <c r="FR21" s="4"/>
      <c r="FS21" s="4"/>
      <c r="FT21" s="4"/>
      <c r="FU21" s="4"/>
      <c r="FV21" s="5"/>
      <c r="FW21" s="5"/>
      <c r="FX21" s="4"/>
      <c r="FY21" s="4"/>
      <c r="FZ21" s="4"/>
      <c r="GA21" s="4"/>
      <c r="GB21" s="4"/>
      <c r="GC21" s="4"/>
      <c r="GD21" s="4"/>
      <c r="GE21" s="4"/>
      <c r="GF21" s="7"/>
      <c r="GG21" s="4"/>
      <c r="GH21" s="4"/>
      <c r="GI21" s="7"/>
      <c r="GJ21" s="4"/>
    </row>
    <row r="22" spans="1:192" x14ac:dyDescent="0.2">
      <c r="A22" s="18" t="s">
        <v>81</v>
      </c>
      <c r="B22" s="19" t="s">
        <v>82</v>
      </c>
      <c r="C22" s="20">
        <v>16150</v>
      </c>
      <c r="D22" s="20">
        <v>67845</v>
      </c>
      <c r="E22" s="31">
        <f t="shared" si="0"/>
        <v>4.200928792569659</v>
      </c>
      <c r="F22" s="20">
        <v>1599</v>
      </c>
      <c r="G22" s="20">
        <v>69444</v>
      </c>
      <c r="H22" s="45">
        <v>0.90358341790928254</v>
      </c>
      <c r="I22" s="45">
        <v>0.32337437368450461</v>
      </c>
      <c r="J22" s="21">
        <f t="shared" si="1"/>
        <v>4.2999380804953562</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4"/>
      <c r="AP22" s="5"/>
      <c r="AQ22" s="4"/>
      <c r="AR22" s="5"/>
      <c r="AS22" s="5"/>
      <c r="AT22" s="5"/>
      <c r="AU22" s="5"/>
      <c r="AV22" s="5"/>
      <c r="AW22" s="5"/>
      <c r="AX22" s="5"/>
      <c r="AY22" s="5"/>
      <c r="AZ22" s="5"/>
      <c r="BA22" s="5"/>
      <c r="BB22" s="5"/>
      <c r="BC22" s="5"/>
      <c r="BD22" s="5"/>
      <c r="BE22" s="5"/>
      <c r="BF22" s="5"/>
      <c r="BG22" s="5"/>
      <c r="BH22" s="4"/>
      <c r="BI22" s="5"/>
      <c r="BJ22" s="5"/>
      <c r="BK22" s="5"/>
      <c r="BL22" s="5"/>
      <c r="BM22" s="5"/>
      <c r="BN22" s="5"/>
      <c r="BO22" s="5"/>
      <c r="BP22" s="5"/>
      <c r="BQ22" s="5"/>
      <c r="BR22" s="5"/>
      <c r="BS22" s="5"/>
      <c r="BT22" s="5"/>
      <c r="BU22" s="5"/>
      <c r="BV22" s="5"/>
      <c r="BW22" s="5"/>
      <c r="BX22" s="5"/>
      <c r="BY22" s="5"/>
      <c r="BZ22" s="5"/>
      <c r="CA22" s="5"/>
      <c r="CB22" s="5"/>
      <c r="CC22" s="5"/>
      <c r="CD22" s="4"/>
      <c r="CE22" s="4"/>
      <c r="CF22" s="5"/>
      <c r="CG22" s="5"/>
      <c r="CH22" s="4"/>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4"/>
      <c r="DL22" s="4"/>
      <c r="DM22" s="4"/>
      <c r="DN22" s="4"/>
      <c r="DO22" s="4"/>
      <c r="DP22" s="4"/>
      <c r="DQ22" s="4"/>
      <c r="DR22" s="4"/>
      <c r="DS22" s="5"/>
      <c r="DT22" s="5"/>
      <c r="DU22" s="5"/>
      <c r="DV22" s="5"/>
      <c r="DW22" s="6"/>
      <c r="DX22" s="6"/>
      <c r="DY22" s="6"/>
      <c r="DZ22" s="6"/>
      <c r="EA22" s="6"/>
      <c r="EB22" s="4"/>
      <c r="EC22" s="6"/>
      <c r="ED22" s="6"/>
      <c r="EE22" s="6"/>
      <c r="EF22" s="6"/>
      <c r="EG22" s="6"/>
      <c r="EH22" s="6"/>
      <c r="EI22" s="4"/>
      <c r="EJ22" s="6"/>
      <c r="EK22" s="6"/>
      <c r="EL22" s="6"/>
      <c r="EM22" s="6"/>
      <c r="EN22" s="6"/>
      <c r="EO22" s="6"/>
      <c r="EP22" s="6"/>
      <c r="EQ22" s="6"/>
      <c r="ER22" s="6"/>
      <c r="ES22" s="6"/>
      <c r="ET22" s="6"/>
      <c r="EU22" s="6"/>
      <c r="EV22" s="4"/>
      <c r="EW22" s="6"/>
      <c r="EX22" s="6"/>
      <c r="EY22" s="6"/>
      <c r="EZ22" s="6"/>
      <c r="FA22" s="6"/>
      <c r="FB22" s="6"/>
      <c r="FC22" s="6"/>
      <c r="FD22" s="6"/>
      <c r="FE22" s="4"/>
      <c r="FF22" s="6"/>
      <c r="FG22" s="6"/>
      <c r="FH22" s="6"/>
      <c r="FI22" s="6"/>
      <c r="FJ22" s="4"/>
      <c r="FK22" s="4"/>
      <c r="FL22" s="4"/>
      <c r="FM22" s="4"/>
      <c r="FN22" s="4"/>
      <c r="FO22" s="4"/>
      <c r="FP22" s="5"/>
      <c r="FQ22" s="5"/>
      <c r="FR22" s="4"/>
      <c r="FS22" s="4"/>
      <c r="FT22" s="4"/>
      <c r="FU22" s="4"/>
      <c r="FV22" s="5"/>
      <c r="FW22" s="5"/>
      <c r="FX22" s="4"/>
      <c r="FY22" s="4"/>
      <c r="FZ22" s="4"/>
      <c r="GA22" s="4"/>
      <c r="GB22" s="6"/>
      <c r="GC22" s="4"/>
      <c r="GD22" s="4"/>
      <c r="GE22" s="4"/>
      <c r="GF22" s="7"/>
      <c r="GG22" s="4"/>
      <c r="GH22" s="4"/>
      <c r="GI22" s="7"/>
      <c r="GJ22" s="4"/>
    </row>
    <row r="23" spans="1:192" x14ac:dyDescent="0.2">
      <c r="A23" s="18" t="s">
        <v>83</v>
      </c>
      <c r="B23" s="19" t="s">
        <v>84</v>
      </c>
      <c r="C23" s="20">
        <v>15868</v>
      </c>
      <c r="D23" s="20">
        <v>54802</v>
      </c>
      <c r="E23" s="31">
        <f t="shared" si="0"/>
        <v>3.4536173430804133</v>
      </c>
      <c r="F23" s="20">
        <v>1302</v>
      </c>
      <c r="G23" s="20">
        <v>56104</v>
      </c>
      <c r="H23" s="45">
        <v>0.82030587478433781</v>
      </c>
      <c r="I23" s="45">
        <v>0.27217379070794101</v>
      </c>
      <c r="J23" s="21">
        <f t="shared" si="1"/>
        <v>3.5356692714897906</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4"/>
      <c r="AP23" s="5"/>
      <c r="AQ23" s="4"/>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4"/>
      <c r="CE23" s="4"/>
      <c r="CF23" s="5"/>
      <c r="CG23" s="5"/>
      <c r="CH23" s="4"/>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6"/>
      <c r="DX23" s="6"/>
      <c r="DY23" s="6"/>
      <c r="DZ23" s="6"/>
      <c r="EA23" s="6"/>
      <c r="EB23" s="4"/>
      <c r="EC23" s="6"/>
      <c r="ED23" s="6"/>
      <c r="EE23" s="6"/>
      <c r="EF23" s="6"/>
      <c r="EG23" s="6"/>
      <c r="EH23" s="6"/>
      <c r="EI23" s="4"/>
      <c r="EJ23" s="6"/>
      <c r="EK23" s="6"/>
      <c r="EL23" s="6"/>
      <c r="EM23" s="6"/>
      <c r="EN23" s="6"/>
      <c r="EO23" s="6"/>
      <c r="EP23" s="6"/>
      <c r="EQ23" s="6"/>
      <c r="ER23" s="6"/>
      <c r="ES23" s="6"/>
      <c r="ET23" s="6"/>
      <c r="EU23" s="6"/>
      <c r="EV23" s="4"/>
      <c r="EW23" s="6"/>
      <c r="EX23" s="6"/>
      <c r="EY23" s="6"/>
      <c r="EZ23" s="6"/>
      <c r="FA23" s="6"/>
      <c r="FB23" s="6"/>
      <c r="FC23" s="6"/>
      <c r="FD23" s="6"/>
      <c r="FE23" s="4"/>
      <c r="FF23" s="6"/>
      <c r="FG23" s="6"/>
      <c r="FH23" s="6"/>
      <c r="FI23" s="6"/>
      <c r="FJ23" s="4"/>
      <c r="FK23" s="4"/>
      <c r="FL23" s="4"/>
      <c r="FM23" s="4"/>
      <c r="FN23" s="4"/>
      <c r="FO23" s="4"/>
      <c r="FP23" s="5"/>
      <c r="FQ23" s="5"/>
      <c r="FR23" s="4"/>
      <c r="FS23" s="4"/>
      <c r="FT23" s="4"/>
      <c r="FU23" s="4"/>
      <c r="FV23" s="5"/>
      <c r="FW23" s="5"/>
      <c r="FX23" s="4"/>
      <c r="FY23" s="4"/>
      <c r="FZ23" s="4"/>
      <c r="GA23" s="4"/>
      <c r="GB23" s="6"/>
      <c r="GC23" s="4"/>
      <c r="GD23" s="4"/>
      <c r="GE23" s="4"/>
      <c r="GF23" s="7"/>
      <c r="GG23" s="4"/>
      <c r="GH23" s="4"/>
      <c r="GI23" s="7"/>
      <c r="GJ23" s="4"/>
    </row>
    <row r="24" spans="1:192" x14ac:dyDescent="0.2">
      <c r="A24" s="18" t="s">
        <v>85</v>
      </c>
      <c r="B24" s="19" t="s">
        <v>86</v>
      </c>
      <c r="C24" s="20">
        <v>1051</v>
      </c>
      <c r="D24" s="20">
        <v>21741</v>
      </c>
      <c r="E24" s="31">
        <f t="shared" si="0"/>
        <v>20.686013320647003</v>
      </c>
      <c r="F24" s="20">
        <v>1011</v>
      </c>
      <c r="G24" s="20">
        <v>22752</v>
      </c>
      <c r="H24" s="45">
        <v>0.79074131998748831</v>
      </c>
      <c r="I24" s="45">
        <v>0.13663141585745942</v>
      </c>
      <c r="J24" s="21">
        <f t="shared" si="1"/>
        <v>21.647954329210275</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4"/>
      <c r="AP24" s="5"/>
      <c r="AQ24" s="4"/>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4"/>
      <c r="CE24" s="4"/>
      <c r="CF24" s="5"/>
      <c r="CG24" s="5"/>
      <c r="CH24" s="5"/>
      <c r="CI24" s="5"/>
      <c r="CJ24" s="4"/>
      <c r="CK24" s="5"/>
      <c r="CL24" s="5"/>
      <c r="CM24" s="5"/>
      <c r="CN24" s="5"/>
      <c r="CO24" s="5"/>
      <c r="CP24" s="5"/>
      <c r="CQ24" s="5"/>
      <c r="CR24" s="5"/>
      <c r="CS24" s="5"/>
      <c r="CT24" s="5"/>
      <c r="CU24" s="5"/>
      <c r="CV24" s="5"/>
      <c r="CW24" s="5"/>
      <c r="CX24" s="5"/>
      <c r="CY24" s="5"/>
      <c r="CZ24" s="5"/>
      <c r="DA24" s="4"/>
      <c r="DB24" s="4"/>
      <c r="DC24" s="4"/>
      <c r="DD24" s="4"/>
      <c r="DE24" s="4"/>
      <c r="DF24" s="4"/>
      <c r="DG24" s="4"/>
      <c r="DH24" s="4"/>
      <c r="DI24" s="4"/>
      <c r="DJ24" s="4"/>
      <c r="DK24" s="5"/>
      <c r="DL24" s="5"/>
      <c r="DM24" s="5"/>
      <c r="DN24" s="5"/>
      <c r="DO24" s="5"/>
      <c r="DP24" s="5"/>
      <c r="DQ24" s="5"/>
      <c r="DR24" s="5"/>
      <c r="DS24" s="5"/>
      <c r="DT24" s="5"/>
      <c r="DU24" s="5"/>
      <c r="DV24" s="4"/>
      <c r="DW24" s="6"/>
      <c r="DX24" s="6"/>
      <c r="DY24" s="6"/>
      <c r="DZ24" s="6"/>
      <c r="EA24" s="6"/>
      <c r="EB24" s="4"/>
      <c r="EC24" s="6"/>
      <c r="ED24" s="6"/>
      <c r="EE24" s="6"/>
      <c r="EF24" s="6"/>
      <c r="EG24" s="6"/>
      <c r="EH24" s="6"/>
      <c r="EI24" s="4"/>
      <c r="EJ24" s="6"/>
      <c r="EK24" s="6"/>
      <c r="EL24" s="6"/>
      <c r="EM24" s="6"/>
      <c r="EN24" s="6"/>
      <c r="EO24" s="6"/>
      <c r="EP24" s="6"/>
      <c r="EQ24" s="6"/>
      <c r="ER24" s="6"/>
      <c r="ES24" s="6"/>
      <c r="ET24" s="6"/>
      <c r="EU24" s="6"/>
      <c r="EV24" s="4"/>
      <c r="EW24" s="6"/>
      <c r="EX24" s="6"/>
      <c r="EY24" s="6"/>
      <c r="EZ24" s="6"/>
      <c r="FA24" s="6"/>
      <c r="FB24" s="6"/>
      <c r="FC24" s="6"/>
      <c r="FD24" s="6"/>
      <c r="FE24" s="4"/>
      <c r="FF24" s="6"/>
      <c r="FG24" s="6"/>
      <c r="FH24" s="6"/>
      <c r="FI24" s="6"/>
      <c r="FJ24" s="4"/>
      <c r="FK24" s="4"/>
      <c r="FL24" s="4"/>
      <c r="FM24" s="4"/>
      <c r="FN24" s="4"/>
      <c r="FO24" s="4"/>
      <c r="FP24" s="5"/>
      <c r="FQ24" s="5"/>
      <c r="FR24" s="4"/>
      <c r="FS24" s="4"/>
      <c r="FT24" s="4"/>
      <c r="FU24" s="4"/>
      <c r="FV24" s="5"/>
      <c r="FW24" s="5"/>
      <c r="FX24" s="4"/>
      <c r="FY24" s="4"/>
      <c r="FZ24" s="4"/>
      <c r="GA24" s="4"/>
      <c r="GB24" s="4"/>
      <c r="GC24" s="4"/>
      <c r="GD24" s="4"/>
      <c r="GE24" s="4"/>
      <c r="GF24" s="7"/>
      <c r="GG24" s="4"/>
      <c r="GH24" s="4"/>
      <c r="GI24" s="7"/>
      <c r="GJ24" s="4"/>
    </row>
    <row r="25" spans="1:192" x14ac:dyDescent="0.2">
      <c r="A25" s="18" t="s">
        <v>87</v>
      </c>
      <c r="B25" s="19" t="s">
        <v>88</v>
      </c>
      <c r="C25" s="20">
        <v>24672</v>
      </c>
      <c r="D25" s="20">
        <v>108700</v>
      </c>
      <c r="E25" s="31">
        <f t="shared" si="0"/>
        <v>4.4058041504539558</v>
      </c>
      <c r="F25" s="20">
        <v>3654</v>
      </c>
      <c r="G25" s="20">
        <v>112354</v>
      </c>
      <c r="H25" s="45">
        <v>0.87439102214889408</v>
      </c>
      <c r="I25" s="45">
        <v>0.41972781237508544</v>
      </c>
      <c r="J25" s="21">
        <f t="shared" si="1"/>
        <v>4.5539072632944224</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4"/>
      <c r="AP25" s="5"/>
      <c r="AQ25" s="4"/>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4"/>
      <c r="CE25" s="4"/>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4"/>
      <c r="DL25" s="4"/>
      <c r="DM25" s="4"/>
      <c r="DN25" s="4"/>
      <c r="DO25" s="4"/>
      <c r="DP25" s="4"/>
      <c r="DQ25" s="4"/>
      <c r="DR25" s="4"/>
      <c r="DS25" s="5"/>
      <c r="DT25" s="5"/>
      <c r="DU25" s="5"/>
      <c r="DV25" s="5"/>
      <c r="DW25" s="6"/>
      <c r="DX25" s="6"/>
      <c r="DY25" s="6"/>
      <c r="DZ25" s="6"/>
      <c r="EA25" s="6"/>
      <c r="EB25" s="4"/>
      <c r="EC25" s="6"/>
      <c r="ED25" s="6"/>
      <c r="EE25" s="6"/>
      <c r="EF25" s="6"/>
      <c r="EG25" s="6"/>
      <c r="EH25" s="6"/>
      <c r="EI25" s="4"/>
      <c r="EJ25" s="6"/>
      <c r="EK25" s="6"/>
      <c r="EL25" s="6"/>
      <c r="EM25" s="6"/>
      <c r="EN25" s="6"/>
      <c r="EO25" s="6"/>
      <c r="EP25" s="6"/>
      <c r="EQ25" s="6"/>
      <c r="ER25" s="6"/>
      <c r="ES25" s="6"/>
      <c r="ET25" s="6"/>
      <c r="EU25" s="6"/>
      <c r="EV25" s="4"/>
      <c r="EW25" s="6"/>
      <c r="EX25" s="6"/>
      <c r="EY25" s="6"/>
      <c r="EZ25" s="6"/>
      <c r="FA25" s="6"/>
      <c r="FB25" s="6"/>
      <c r="FC25" s="6"/>
      <c r="FD25" s="6"/>
      <c r="FE25" s="4"/>
      <c r="FF25" s="6"/>
      <c r="FG25" s="6"/>
      <c r="FH25" s="6"/>
      <c r="FI25" s="6"/>
      <c r="FJ25" s="4"/>
      <c r="FK25" s="4"/>
      <c r="FL25" s="4"/>
      <c r="FM25" s="4"/>
      <c r="FN25" s="4"/>
      <c r="FO25" s="4"/>
      <c r="FP25" s="5"/>
      <c r="FQ25" s="5"/>
      <c r="FR25" s="4"/>
      <c r="FS25" s="4"/>
      <c r="FT25" s="4"/>
      <c r="FU25" s="4"/>
      <c r="FV25" s="5"/>
      <c r="FW25" s="5"/>
      <c r="FX25" s="4"/>
      <c r="FY25" s="4"/>
      <c r="FZ25" s="4"/>
      <c r="GA25" s="4"/>
      <c r="GB25" s="6"/>
      <c r="GC25" s="4"/>
      <c r="GD25" s="4"/>
      <c r="GE25" s="4"/>
      <c r="GF25" s="7"/>
      <c r="GG25" s="4"/>
      <c r="GH25" s="4"/>
      <c r="GI25" s="7"/>
      <c r="GJ25" s="4"/>
    </row>
    <row r="26" spans="1:192" x14ac:dyDescent="0.2">
      <c r="A26" s="18" t="s">
        <v>91</v>
      </c>
      <c r="B26" s="19" t="s">
        <v>90</v>
      </c>
      <c r="C26" s="20">
        <v>24487</v>
      </c>
      <c r="D26" s="20">
        <v>88873</v>
      </c>
      <c r="E26" s="31">
        <f t="shared" si="0"/>
        <v>3.6293951892841099</v>
      </c>
      <c r="F26" s="20">
        <v>7187</v>
      </c>
      <c r="G26" s="20">
        <v>96060</v>
      </c>
      <c r="H26" s="45">
        <v>0.79644476871927106</v>
      </c>
      <c r="I26" s="45">
        <v>0.37124637681159423</v>
      </c>
      <c r="J26" s="21">
        <f t="shared" si="1"/>
        <v>3.9228978641728265</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4"/>
      <c r="AP26" s="5"/>
      <c r="AQ26" s="4"/>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4"/>
      <c r="CE26" s="4"/>
      <c r="CF26" s="5"/>
      <c r="CG26" s="5"/>
      <c r="CH26" s="4"/>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6"/>
      <c r="DX26" s="6"/>
      <c r="DY26" s="6"/>
      <c r="DZ26" s="6"/>
      <c r="EA26" s="6"/>
      <c r="EB26" s="4"/>
      <c r="EC26" s="6"/>
      <c r="ED26" s="6"/>
      <c r="EE26" s="6"/>
      <c r="EF26" s="6"/>
      <c r="EG26" s="6"/>
      <c r="EH26" s="6"/>
      <c r="EI26" s="4"/>
      <c r="EJ26" s="6"/>
      <c r="EK26" s="6"/>
      <c r="EL26" s="6"/>
      <c r="EM26" s="6"/>
      <c r="EN26" s="6"/>
      <c r="EO26" s="6"/>
      <c r="EP26" s="6"/>
      <c r="EQ26" s="6"/>
      <c r="ER26" s="6"/>
      <c r="ES26" s="6"/>
      <c r="ET26" s="6"/>
      <c r="EU26" s="6"/>
      <c r="EV26" s="4"/>
      <c r="EW26" s="6"/>
      <c r="EX26" s="6"/>
      <c r="EY26" s="6"/>
      <c r="EZ26" s="6"/>
      <c r="FA26" s="6"/>
      <c r="FB26" s="6"/>
      <c r="FC26" s="6"/>
      <c r="FD26" s="6"/>
      <c r="FE26" s="4"/>
      <c r="FF26" s="6"/>
      <c r="FG26" s="6"/>
      <c r="FH26" s="6"/>
      <c r="FI26" s="6"/>
      <c r="FJ26" s="4"/>
      <c r="FK26" s="4"/>
      <c r="FL26" s="4"/>
      <c r="FM26" s="4"/>
      <c r="FN26" s="4"/>
      <c r="FO26" s="4"/>
      <c r="FP26" s="5"/>
      <c r="FQ26" s="5"/>
      <c r="FR26" s="4"/>
      <c r="FS26" s="4"/>
      <c r="FT26" s="4"/>
      <c r="FU26" s="4"/>
      <c r="FV26" s="5"/>
      <c r="FW26" s="5"/>
      <c r="FX26" s="4"/>
      <c r="FY26" s="4"/>
      <c r="FZ26" s="4"/>
      <c r="GA26" s="4"/>
      <c r="GB26" s="4"/>
      <c r="GC26" s="4"/>
      <c r="GD26" s="5"/>
      <c r="GE26" s="4"/>
      <c r="GF26" s="7"/>
      <c r="GG26" s="4"/>
      <c r="GH26" s="4"/>
      <c r="GI26" s="7"/>
      <c r="GJ26" s="4"/>
    </row>
    <row r="27" spans="1:192" x14ac:dyDescent="0.2">
      <c r="A27" s="18" t="s">
        <v>89</v>
      </c>
      <c r="B27" s="19" t="s">
        <v>90</v>
      </c>
      <c r="C27" s="20">
        <v>1090</v>
      </c>
      <c r="D27" s="20">
        <v>10972</v>
      </c>
      <c r="E27" s="31">
        <f t="shared" si="0"/>
        <v>10.066055045871559</v>
      </c>
      <c r="F27" s="20">
        <v>189</v>
      </c>
      <c r="G27" s="20">
        <v>11161</v>
      </c>
      <c r="H27" s="45">
        <v>0.81945668135095451</v>
      </c>
      <c r="I27" s="45">
        <v>7.3742005391405463E-2</v>
      </c>
      <c r="J27" s="21">
        <f t="shared" si="1"/>
        <v>10.239449541284404</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4"/>
      <c r="AP27" s="5"/>
      <c r="AQ27" s="4"/>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4"/>
      <c r="CE27" s="4"/>
      <c r="CF27" s="5"/>
      <c r="CG27" s="5"/>
      <c r="CH27" s="5"/>
      <c r="CI27" s="5"/>
      <c r="CJ27" s="5"/>
      <c r="CK27" s="5"/>
      <c r="CL27" s="5"/>
      <c r="CM27" s="5"/>
      <c r="CN27" s="5"/>
      <c r="CO27" s="5"/>
      <c r="CP27" s="5"/>
      <c r="CQ27" s="5"/>
      <c r="CR27" s="5"/>
      <c r="CS27" s="5"/>
      <c r="CT27" s="5"/>
      <c r="CU27" s="5"/>
      <c r="CV27" s="5"/>
      <c r="CW27" s="5"/>
      <c r="CX27" s="5"/>
      <c r="CY27" s="5"/>
      <c r="CZ27" s="5"/>
      <c r="DA27" s="4"/>
      <c r="DB27" s="4"/>
      <c r="DC27" s="4"/>
      <c r="DD27" s="4"/>
      <c r="DE27" s="4"/>
      <c r="DF27" s="4"/>
      <c r="DG27" s="4"/>
      <c r="DH27" s="4"/>
      <c r="DI27" s="4"/>
      <c r="DJ27" s="4"/>
      <c r="DK27" s="5"/>
      <c r="DL27" s="5"/>
      <c r="DM27" s="5"/>
      <c r="DN27" s="5"/>
      <c r="DO27" s="5"/>
      <c r="DP27" s="5"/>
      <c r="DQ27" s="5"/>
      <c r="DR27" s="5"/>
      <c r="DS27" s="5"/>
      <c r="DT27" s="5"/>
      <c r="DU27" s="5"/>
      <c r="DV27" s="5"/>
      <c r="DW27" s="6"/>
      <c r="DX27" s="6"/>
      <c r="DY27" s="6"/>
      <c r="DZ27" s="6"/>
      <c r="EA27" s="6"/>
      <c r="EB27" s="4"/>
      <c r="EC27" s="6"/>
      <c r="ED27" s="6"/>
      <c r="EE27" s="6"/>
      <c r="EF27" s="6"/>
      <c r="EG27" s="6"/>
      <c r="EH27" s="6"/>
      <c r="EI27" s="4"/>
      <c r="EJ27" s="6"/>
      <c r="EK27" s="6"/>
      <c r="EL27" s="6"/>
      <c r="EM27" s="6"/>
      <c r="EN27" s="6"/>
      <c r="EO27" s="6"/>
      <c r="EP27" s="6"/>
      <c r="EQ27" s="6"/>
      <c r="ER27" s="6"/>
      <c r="ES27" s="6"/>
      <c r="ET27" s="6"/>
      <c r="EU27" s="6"/>
      <c r="EV27" s="4"/>
      <c r="EW27" s="6"/>
      <c r="EX27" s="6"/>
      <c r="EY27" s="6"/>
      <c r="EZ27" s="6"/>
      <c r="FA27" s="6"/>
      <c r="FB27" s="6"/>
      <c r="FC27" s="6"/>
      <c r="FD27" s="6"/>
      <c r="FE27" s="4"/>
      <c r="FF27" s="6"/>
      <c r="FG27" s="6"/>
      <c r="FH27" s="6"/>
      <c r="FI27" s="6"/>
      <c r="FJ27" s="4"/>
      <c r="FK27" s="4"/>
      <c r="FL27" s="4"/>
      <c r="FM27" s="4"/>
      <c r="FN27" s="4"/>
      <c r="FO27" s="4"/>
      <c r="FP27" s="5"/>
      <c r="FQ27" s="5"/>
      <c r="FR27" s="4"/>
      <c r="FS27" s="4"/>
      <c r="FT27" s="4"/>
      <c r="FU27" s="4"/>
      <c r="FV27" s="5"/>
      <c r="FW27" s="5"/>
      <c r="FX27" s="4"/>
      <c r="FY27" s="4"/>
      <c r="FZ27" s="4"/>
      <c r="GA27" s="4"/>
      <c r="GB27" s="6"/>
      <c r="GC27" s="4"/>
      <c r="GD27" s="5"/>
      <c r="GE27" s="4"/>
      <c r="GF27" s="7"/>
      <c r="GG27" s="4"/>
      <c r="GH27" s="4"/>
      <c r="GI27" s="7"/>
      <c r="GJ27" s="4"/>
    </row>
    <row r="28" spans="1:192" x14ac:dyDescent="0.2">
      <c r="A28" s="18" t="s">
        <v>92</v>
      </c>
      <c r="B28" s="19" t="s">
        <v>90</v>
      </c>
      <c r="C28" s="20">
        <v>908</v>
      </c>
      <c r="D28" s="20">
        <v>8257</v>
      </c>
      <c r="E28" s="31">
        <f t="shared" si="0"/>
        <v>9.0936123348017617</v>
      </c>
      <c r="F28" s="20">
        <v>28</v>
      </c>
      <c r="G28" s="20">
        <v>8285</v>
      </c>
      <c r="H28" s="45">
        <v>0.88933018462859592</v>
      </c>
      <c r="I28" s="45">
        <v>5.6342146782003152E-2</v>
      </c>
      <c r="J28" s="21">
        <f t="shared" si="1"/>
        <v>9.1244493392070485</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4"/>
      <c r="AP28" s="5"/>
      <c r="AQ28" s="4"/>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4"/>
      <c r="CE28" s="4"/>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4"/>
      <c r="DL28" s="4"/>
      <c r="DM28" s="4"/>
      <c r="DN28" s="4"/>
      <c r="DO28" s="4"/>
      <c r="DP28" s="4"/>
      <c r="DQ28" s="4"/>
      <c r="DR28" s="4"/>
      <c r="DS28" s="5"/>
      <c r="DT28" s="5"/>
      <c r="DU28" s="5"/>
      <c r="DV28" s="5"/>
      <c r="DW28" s="6"/>
      <c r="DX28" s="6"/>
      <c r="DY28" s="6"/>
      <c r="DZ28" s="6"/>
      <c r="EA28" s="6"/>
      <c r="EB28" s="4"/>
      <c r="EC28" s="6"/>
      <c r="ED28" s="6"/>
      <c r="EE28" s="6"/>
      <c r="EF28" s="6"/>
      <c r="EG28" s="6"/>
      <c r="EH28" s="6"/>
      <c r="EI28" s="4"/>
      <c r="EJ28" s="6"/>
      <c r="EK28" s="6"/>
      <c r="EL28" s="6"/>
      <c r="EM28" s="6"/>
      <c r="EN28" s="6"/>
      <c r="EO28" s="6"/>
      <c r="EP28" s="6"/>
      <c r="EQ28" s="6"/>
      <c r="ER28" s="6"/>
      <c r="ES28" s="6"/>
      <c r="ET28" s="6"/>
      <c r="EU28" s="6"/>
      <c r="EV28" s="4"/>
      <c r="EW28" s="6"/>
      <c r="EX28" s="6"/>
      <c r="EY28" s="6"/>
      <c r="EZ28" s="6"/>
      <c r="FA28" s="6"/>
      <c r="FB28" s="6"/>
      <c r="FC28" s="6"/>
      <c r="FD28" s="6"/>
      <c r="FE28" s="4"/>
      <c r="FF28" s="6"/>
      <c r="FG28" s="6"/>
      <c r="FH28" s="6"/>
      <c r="FI28" s="6"/>
      <c r="FJ28" s="4"/>
      <c r="FK28" s="4"/>
      <c r="FL28" s="4"/>
      <c r="FM28" s="4"/>
      <c r="FN28" s="4"/>
      <c r="FO28" s="4"/>
      <c r="FP28" s="5"/>
      <c r="FQ28" s="5"/>
      <c r="FR28" s="4"/>
      <c r="FS28" s="4"/>
      <c r="FT28" s="4"/>
      <c r="FU28" s="4"/>
      <c r="FV28" s="5"/>
      <c r="FW28" s="5"/>
      <c r="FX28" s="4"/>
      <c r="FY28" s="4"/>
      <c r="FZ28" s="4"/>
      <c r="GA28" s="4"/>
      <c r="GB28" s="4"/>
      <c r="GC28" s="4"/>
      <c r="GD28" s="4"/>
      <c r="GE28" s="4"/>
      <c r="GF28" s="7"/>
      <c r="GG28" s="4"/>
      <c r="GH28" s="4"/>
      <c r="GI28" s="7"/>
      <c r="GJ28" s="4"/>
    </row>
    <row r="29" spans="1:192" x14ac:dyDescent="0.2">
      <c r="A29" s="18" t="s">
        <v>93</v>
      </c>
      <c r="B29" s="19" t="s">
        <v>94</v>
      </c>
      <c r="C29" s="20">
        <v>32078</v>
      </c>
      <c r="D29" s="20">
        <v>91187</v>
      </c>
      <c r="E29" s="31">
        <f t="shared" si="0"/>
        <v>2.842664754660515</v>
      </c>
      <c r="F29" s="20">
        <v>14974</v>
      </c>
      <c r="G29" s="20">
        <v>106161</v>
      </c>
      <c r="H29" s="45">
        <v>0.88470449014967167</v>
      </c>
      <c r="I29" s="45">
        <v>0.41190621229110974</v>
      </c>
      <c r="J29" s="21">
        <f t="shared" si="1"/>
        <v>3.3094644304507761</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4"/>
      <c r="AP29" s="5"/>
      <c r="AQ29" s="4"/>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4"/>
      <c r="CE29" s="4"/>
      <c r="CF29" s="5"/>
      <c r="CG29" s="5"/>
      <c r="CH29" s="4"/>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4"/>
      <c r="DW29" s="6"/>
      <c r="DX29" s="6"/>
      <c r="DY29" s="6"/>
      <c r="DZ29" s="6"/>
      <c r="EA29" s="6"/>
      <c r="EB29" s="4"/>
      <c r="EC29" s="6"/>
      <c r="ED29" s="6"/>
      <c r="EE29" s="6"/>
      <c r="EF29" s="6"/>
      <c r="EG29" s="6"/>
      <c r="EH29" s="6"/>
      <c r="EI29" s="4"/>
      <c r="EJ29" s="6"/>
      <c r="EK29" s="6"/>
      <c r="EL29" s="6"/>
      <c r="EM29" s="6"/>
      <c r="EN29" s="6"/>
      <c r="EO29" s="6"/>
      <c r="EP29" s="6"/>
      <c r="EQ29" s="6"/>
      <c r="ER29" s="6"/>
      <c r="ES29" s="6"/>
      <c r="ET29" s="6"/>
      <c r="EU29" s="6"/>
      <c r="EV29" s="4"/>
      <c r="EW29" s="6"/>
      <c r="EX29" s="6"/>
      <c r="EY29" s="6"/>
      <c r="EZ29" s="6"/>
      <c r="FA29" s="6"/>
      <c r="FB29" s="6"/>
      <c r="FC29" s="6"/>
      <c r="FD29" s="6"/>
      <c r="FE29" s="4"/>
      <c r="FF29" s="6"/>
      <c r="FG29" s="6"/>
      <c r="FH29" s="6"/>
      <c r="FI29" s="6"/>
      <c r="FJ29" s="4"/>
      <c r="FK29" s="4"/>
      <c r="FL29" s="4"/>
      <c r="FM29" s="4"/>
      <c r="FN29" s="4"/>
      <c r="FO29" s="4"/>
      <c r="FP29" s="5"/>
      <c r="FQ29" s="5"/>
      <c r="FR29" s="4"/>
      <c r="FS29" s="4"/>
      <c r="FT29" s="4"/>
      <c r="FU29" s="4"/>
      <c r="FV29" s="5"/>
      <c r="FW29" s="5"/>
      <c r="FX29" s="4"/>
      <c r="FY29" s="4"/>
      <c r="FZ29" s="4"/>
      <c r="GA29" s="4"/>
      <c r="GB29" s="6"/>
      <c r="GC29" s="4"/>
      <c r="GD29" s="5"/>
      <c r="GE29" s="4"/>
      <c r="GF29" s="7"/>
      <c r="GG29" s="4"/>
      <c r="GH29" s="4"/>
      <c r="GI29" s="7"/>
      <c r="GJ29" s="4"/>
    </row>
    <row r="30" spans="1:192" x14ac:dyDescent="0.2">
      <c r="A30" s="18" t="s">
        <v>95</v>
      </c>
      <c r="B30" s="19" t="s">
        <v>96</v>
      </c>
      <c r="C30" s="20">
        <v>11967</v>
      </c>
      <c r="D30" s="20">
        <v>48041</v>
      </c>
      <c r="E30" s="31">
        <f t="shared" si="0"/>
        <v>4.01445642182669</v>
      </c>
      <c r="F30" s="20">
        <v>1059</v>
      </c>
      <c r="G30" s="20">
        <v>49100</v>
      </c>
      <c r="H30" s="45">
        <v>0.88991191503244282</v>
      </c>
      <c r="I30" s="45">
        <v>0.25452811213751775</v>
      </c>
      <c r="J30" s="21">
        <f t="shared" si="1"/>
        <v>4.1029497785577007</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4"/>
      <c r="AP30" s="5"/>
      <c r="AQ30" s="4"/>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4"/>
      <c r="CE30" s="4"/>
      <c r="CF30" s="5"/>
      <c r="CG30" s="5"/>
      <c r="CH30" s="4"/>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4"/>
      <c r="DL30" s="4"/>
      <c r="DM30" s="4"/>
      <c r="DN30" s="4"/>
      <c r="DO30" s="4"/>
      <c r="DP30" s="4"/>
      <c r="DQ30" s="4"/>
      <c r="DR30" s="4"/>
      <c r="DS30" s="5"/>
      <c r="DT30" s="5"/>
      <c r="DU30" s="5"/>
      <c r="DV30" s="4"/>
      <c r="DW30" s="6"/>
      <c r="DX30" s="6"/>
      <c r="DY30" s="6"/>
      <c r="DZ30" s="6"/>
      <c r="EA30" s="6"/>
      <c r="EB30" s="4"/>
      <c r="EC30" s="6"/>
      <c r="ED30" s="6"/>
      <c r="EE30" s="6"/>
      <c r="EF30" s="6"/>
      <c r="EG30" s="6"/>
      <c r="EH30" s="6"/>
      <c r="EI30" s="4"/>
      <c r="EJ30" s="6"/>
      <c r="EK30" s="6"/>
      <c r="EL30" s="6"/>
      <c r="EM30" s="6"/>
      <c r="EN30" s="6"/>
      <c r="EO30" s="6"/>
      <c r="EP30" s="6"/>
      <c r="EQ30" s="6"/>
      <c r="ER30" s="6"/>
      <c r="ES30" s="6"/>
      <c r="ET30" s="6"/>
      <c r="EU30" s="6"/>
      <c r="EV30" s="4"/>
      <c r="EW30" s="6"/>
      <c r="EX30" s="6"/>
      <c r="EY30" s="6"/>
      <c r="EZ30" s="6"/>
      <c r="FA30" s="6"/>
      <c r="FB30" s="6"/>
      <c r="FC30" s="6"/>
      <c r="FD30" s="6"/>
      <c r="FE30" s="4"/>
      <c r="FF30" s="6"/>
      <c r="FG30" s="6"/>
      <c r="FH30" s="6"/>
      <c r="FI30" s="6"/>
      <c r="FJ30" s="4"/>
      <c r="FK30" s="4"/>
      <c r="FL30" s="4"/>
      <c r="FM30" s="4"/>
      <c r="FN30" s="4"/>
      <c r="FO30" s="4"/>
      <c r="FP30" s="5"/>
      <c r="FQ30" s="5"/>
      <c r="FR30" s="4"/>
      <c r="FS30" s="4"/>
      <c r="FT30" s="4"/>
      <c r="FU30" s="4"/>
      <c r="FV30" s="5"/>
      <c r="FW30" s="5"/>
      <c r="FX30" s="4"/>
      <c r="FY30" s="4"/>
      <c r="FZ30" s="4"/>
      <c r="GA30" s="4"/>
      <c r="GB30" s="6"/>
      <c r="GC30" s="4"/>
      <c r="GD30" s="4"/>
      <c r="GE30" s="4"/>
      <c r="GF30" s="7"/>
      <c r="GG30" s="4"/>
      <c r="GH30" s="4"/>
      <c r="GI30" s="7"/>
      <c r="GJ30" s="4"/>
    </row>
    <row r="31" spans="1:192" x14ac:dyDescent="0.2">
      <c r="A31" s="18" t="s">
        <v>97</v>
      </c>
      <c r="B31" s="19" t="s">
        <v>98</v>
      </c>
      <c r="C31" s="20">
        <v>1900</v>
      </c>
      <c r="D31" s="20">
        <v>12522</v>
      </c>
      <c r="E31" s="31">
        <f t="shared" si="0"/>
        <v>6.5905263157894733</v>
      </c>
      <c r="F31" s="20">
        <v>39</v>
      </c>
      <c r="G31" s="20">
        <v>12561</v>
      </c>
      <c r="H31" s="45">
        <v>0.90088216309259128</v>
      </c>
      <c r="I31" s="45">
        <v>8.2815229932421297E-2</v>
      </c>
      <c r="J31" s="21">
        <f t="shared" si="1"/>
        <v>6.6110526315789473</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4"/>
      <c r="AP31" s="5"/>
      <c r="AQ31" s="4"/>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4"/>
      <c r="CE31" s="4"/>
      <c r="CF31" s="5"/>
      <c r="CG31" s="5"/>
      <c r="CH31" s="4"/>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4"/>
      <c r="DL31" s="4"/>
      <c r="DM31" s="4"/>
      <c r="DN31" s="4"/>
      <c r="DO31" s="4"/>
      <c r="DP31" s="4"/>
      <c r="DQ31" s="4"/>
      <c r="DR31" s="4"/>
      <c r="DS31" s="5"/>
      <c r="DT31" s="5"/>
      <c r="DU31" s="5"/>
      <c r="DV31" s="5"/>
      <c r="DW31" s="6"/>
      <c r="DX31" s="6"/>
      <c r="DY31" s="6"/>
      <c r="DZ31" s="6"/>
      <c r="EA31" s="6"/>
      <c r="EB31" s="4"/>
      <c r="EC31" s="6"/>
      <c r="ED31" s="6"/>
      <c r="EE31" s="6"/>
      <c r="EF31" s="6"/>
      <c r="EG31" s="6"/>
      <c r="EH31" s="6"/>
      <c r="EI31" s="4"/>
      <c r="EJ31" s="6"/>
      <c r="EK31" s="6"/>
      <c r="EL31" s="6"/>
      <c r="EM31" s="6"/>
      <c r="EN31" s="6"/>
      <c r="EO31" s="6"/>
      <c r="EP31" s="6"/>
      <c r="EQ31" s="6"/>
      <c r="ER31" s="6"/>
      <c r="ES31" s="6"/>
      <c r="ET31" s="6"/>
      <c r="EU31" s="6"/>
      <c r="EV31" s="4"/>
      <c r="EW31" s="6"/>
      <c r="EX31" s="6"/>
      <c r="EY31" s="6"/>
      <c r="EZ31" s="6"/>
      <c r="FA31" s="6"/>
      <c r="FB31" s="6"/>
      <c r="FC31" s="6"/>
      <c r="FD31" s="6"/>
      <c r="FE31" s="4"/>
      <c r="FF31" s="6"/>
      <c r="FG31" s="6"/>
      <c r="FH31" s="6"/>
      <c r="FI31" s="6"/>
      <c r="FJ31" s="4"/>
      <c r="FK31" s="4"/>
      <c r="FL31" s="4"/>
      <c r="FM31" s="4"/>
      <c r="FN31" s="4"/>
      <c r="FO31" s="4"/>
      <c r="FP31" s="5"/>
      <c r="FQ31" s="5"/>
      <c r="FR31" s="4"/>
      <c r="FS31" s="4"/>
      <c r="FT31" s="4"/>
      <c r="FU31" s="4"/>
      <c r="FV31" s="5"/>
      <c r="FW31" s="5"/>
      <c r="FX31" s="4"/>
      <c r="FY31" s="4"/>
      <c r="FZ31" s="4"/>
      <c r="GA31" s="4"/>
      <c r="GB31" s="4"/>
      <c r="GC31" s="4"/>
      <c r="GD31" s="4"/>
      <c r="GE31" s="4"/>
      <c r="GF31" s="7"/>
      <c r="GG31" s="4"/>
      <c r="GH31" s="4"/>
      <c r="GI31" s="7"/>
      <c r="GJ31" s="4"/>
    </row>
    <row r="32" spans="1:192" x14ac:dyDescent="0.2">
      <c r="A32" s="18" t="s">
        <v>99</v>
      </c>
      <c r="B32" s="19" t="s">
        <v>100</v>
      </c>
      <c r="C32" s="20">
        <v>71148</v>
      </c>
      <c r="D32" s="20">
        <v>88095</v>
      </c>
      <c r="E32" s="31">
        <f t="shared" si="0"/>
        <v>1.2381936245572609</v>
      </c>
      <c r="F32" s="20">
        <v>401</v>
      </c>
      <c r="G32" s="20">
        <v>88496</v>
      </c>
      <c r="H32" s="45">
        <v>0.90735348398474347</v>
      </c>
      <c r="I32" s="45">
        <v>0.37614815381541977</v>
      </c>
      <c r="J32" s="21">
        <f t="shared" si="1"/>
        <v>1.2438297633102828</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4"/>
      <c r="AP32" s="5"/>
      <c r="AQ32" s="4"/>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4"/>
      <c r="CE32" s="4"/>
      <c r="CF32" s="5"/>
      <c r="CG32" s="5"/>
      <c r="CH32" s="4"/>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4"/>
      <c r="DL32" s="4"/>
      <c r="DM32" s="4"/>
      <c r="DN32" s="4"/>
      <c r="DO32" s="4"/>
      <c r="DP32" s="4"/>
      <c r="DQ32" s="4"/>
      <c r="DR32" s="4"/>
      <c r="DS32" s="5"/>
      <c r="DT32" s="5"/>
      <c r="DU32" s="5"/>
      <c r="DV32" s="5"/>
      <c r="DW32" s="6"/>
      <c r="DX32" s="6"/>
      <c r="DY32" s="6"/>
      <c r="DZ32" s="6"/>
      <c r="EA32" s="6"/>
      <c r="EB32" s="4"/>
      <c r="EC32" s="6"/>
      <c r="ED32" s="6"/>
      <c r="EE32" s="6"/>
      <c r="EF32" s="6"/>
      <c r="EG32" s="6"/>
      <c r="EH32" s="6"/>
      <c r="EI32" s="4"/>
      <c r="EJ32" s="6"/>
      <c r="EK32" s="6"/>
      <c r="EL32" s="6"/>
      <c r="EM32" s="6"/>
      <c r="EN32" s="6"/>
      <c r="EO32" s="6"/>
      <c r="EP32" s="6"/>
      <c r="EQ32" s="6"/>
      <c r="ER32" s="6"/>
      <c r="ES32" s="6"/>
      <c r="ET32" s="6"/>
      <c r="EU32" s="6"/>
      <c r="EV32" s="4"/>
      <c r="EW32" s="6"/>
      <c r="EX32" s="6"/>
      <c r="EY32" s="6"/>
      <c r="EZ32" s="6"/>
      <c r="FA32" s="6"/>
      <c r="FB32" s="6"/>
      <c r="FC32" s="6"/>
      <c r="FD32" s="6"/>
      <c r="FE32" s="4"/>
      <c r="FF32" s="6"/>
      <c r="FG32" s="6"/>
      <c r="FH32" s="6"/>
      <c r="FI32" s="6"/>
      <c r="FJ32" s="4"/>
      <c r="FK32" s="4"/>
      <c r="FL32" s="4"/>
      <c r="FM32" s="4"/>
      <c r="FN32" s="4"/>
      <c r="FO32" s="4"/>
      <c r="FP32" s="5"/>
      <c r="FQ32" s="5"/>
      <c r="FR32" s="4"/>
      <c r="FS32" s="4"/>
      <c r="FT32" s="4"/>
      <c r="FU32" s="4"/>
      <c r="FV32" s="5"/>
      <c r="FW32" s="5"/>
      <c r="FX32" s="4"/>
      <c r="FY32" s="4"/>
      <c r="FZ32" s="4"/>
      <c r="GA32" s="4"/>
      <c r="GB32" s="4"/>
      <c r="GC32" s="4"/>
      <c r="GD32" s="5"/>
      <c r="GE32" s="4"/>
      <c r="GF32" s="7"/>
      <c r="GG32" s="4"/>
      <c r="GH32" s="4"/>
      <c r="GI32" s="7"/>
      <c r="GJ32" s="4"/>
    </row>
    <row r="33" spans="1:192" x14ac:dyDescent="0.2">
      <c r="A33" s="18" t="s">
        <v>101</v>
      </c>
      <c r="B33" s="19" t="s">
        <v>102</v>
      </c>
      <c r="C33" s="20">
        <v>17389</v>
      </c>
      <c r="D33" s="20">
        <v>56274</v>
      </c>
      <c r="E33" s="31">
        <f t="shared" si="0"/>
        <v>3.2361837943527516</v>
      </c>
      <c r="F33" s="20">
        <v>781</v>
      </c>
      <c r="G33" s="20">
        <v>57055</v>
      </c>
      <c r="H33" s="45">
        <v>0.91302608417346776</v>
      </c>
      <c r="I33" s="45">
        <v>0.28495442627044576</v>
      </c>
      <c r="J33" s="21">
        <f t="shared" si="1"/>
        <v>3.2810972453850136</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4"/>
      <c r="AP33" s="5"/>
      <c r="AQ33" s="4"/>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4"/>
      <c r="CE33" s="4"/>
      <c r="CF33" s="5"/>
      <c r="CG33" s="5"/>
      <c r="CH33" s="4"/>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4"/>
      <c r="DL33" s="4"/>
      <c r="DM33" s="4"/>
      <c r="DN33" s="4"/>
      <c r="DO33" s="4"/>
      <c r="DP33" s="4"/>
      <c r="DQ33" s="4"/>
      <c r="DR33" s="4"/>
      <c r="DS33" s="5"/>
      <c r="DT33" s="5"/>
      <c r="DU33" s="5"/>
      <c r="DV33" s="5"/>
      <c r="DW33" s="6"/>
      <c r="DX33" s="6"/>
      <c r="DY33" s="6"/>
      <c r="DZ33" s="6"/>
      <c r="EA33" s="6"/>
      <c r="EB33" s="4"/>
      <c r="EC33" s="6"/>
      <c r="ED33" s="6"/>
      <c r="EE33" s="6"/>
      <c r="EF33" s="6"/>
      <c r="EG33" s="6"/>
      <c r="EH33" s="6"/>
      <c r="EI33" s="4"/>
      <c r="EJ33" s="6"/>
      <c r="EK33" s="6"/>
      <c r="EL33" s="6"/>
      <c r="EM33" s="6"/>
      <c r="EN33" s="6"/>
      <c r="EO33" s="6"/>
      <c r="EP33" s="6"/>
      <c r="EQ33" s="6"/>
      <c r="ER33" s="6"/>
      <c r="ES33" s="6"/>
      <c r="ET33" s="6"/>
      <c r="EU33" s="6"/>
      <c r="EV33" s="4"/>
      <c r="EW33" s="6"/>
      <c r="EX33" s="6"/>
      <c r="EY33" s="6"/>
      <c r="EZ33" s="6"/>
      <c r="FA33" s="6"/>
      <c r="FB33" s="6"/>
      <c r="FC33" s="6"/>
      <c r="FD33" s="6"/>
      <c r="FE33" s="4"/>
      <c r="FF33" s="6"/>
      <c r="FG33" s="6"/>
      <c r="FH33" s="6"/>
      <c r="FI33" s="6"/>
      <c r="FJ33" s="4"/>
      <c r="FK33" s="4"/>
      <c r="FL33" s="4"/>
      <c r="FM33" s="4"/>
      <c r="FN33" s="4"/>
      <c r="FO33" s="4"/>
      <c r="FP33" s="5"/>
      <c r="FQ33" s="5"/>
      <c r="FR33" s="4"/>
      <c r="FS33" s="4"/>
      <c r="FT33" s="4"/>
      <c r="FU33" s="4"/>
      <c r="FV33" s="5"/>
      <c r="FW33" s="5"/>
      <c r="FX33" s="4"/>
      <c r="FY33" s="4"/>
      <c r="FZ33" s="4"/>
      <c r="GA33" s="4"/>
      <c r="GB33" s="6"/>
      <c r="GC33" s="4"/>
      <c r="GD33" s="5"/>
      <c r="GE33" s="4"/>
      <c r="GF33" s="7"/>
      <c r="GG33" s="4"/>
      <c r="GH33" s="4"/>
      <c r="GI33" s="7"/>
      <c r="GJ33" s="4"/>
    </row>
    <row r="34" spans="1:192" x14ac:dyDescent="0.2">
      <c r="A34" s="18" t="s">
        <v>103</v>
      </c>
      <c r="B34" s="19" t="s">
        <v>104</v>
      </c>
      <c r="C34" s="20">
        <v>178042</v>
      </c>
      <c r="D34" s="20">
        <v>239728</v>
      </c>
      <c r="E34" s="31">
        <f t="shared" si="0"/>
        <v>1.3464688107300524</v>
      </c>
      <c r="F34" s="20">
        <v>5681</v>
      </c>
      <c r="G34" s="20">
        <v>245409</v>
      </c>
      <c r="H34" s="45">
        <v>0.88802726947056843</v>
      </c>
      <c r="I34" s="45">
        <v>0.59263364557750686</v>
      </c>
      <c r="J34" s="21">
        <f t="shared" si="1"/>
        <v>1.3783770121656689</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4"/>
      <c r="AP34" s="5"/>
      <c r="AQ34" s="4"/>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6"/>
      <c r="DX34" s="6"/>
      <c r="DY34" s="6"/>
      <c r="DZ34" s="6"/>
      <c r="EA34" s="6"/>
      <c r="EB34" s="4"/>
      <c r="EC34" s="6"/>
      <c r="ED34" s="6"/>
      <c r="EE34" s="6"/>
      <c r="EF34" s="6"/>
      <c r="EG34" s="6"/>
      <c r="EH34" s="6"/>
      <c r="EI34" s="4"/>
      <c r="EJ34" s="6"/>
      <c r="EK34" s="6"/>
      <c r="EL34" s="6"/>
      <c r="EM34" s="6"/>
      <c r="EN34" s="6"/>
      <c r="EO34" s="6"/>
      <c r="EP34" s="6"/>
      <c r="EQ34" s="6"/>
      <c r="ER34" s="6"/>
      <c r="ES34" s="6"/>
      <c r="ET34" s="6"/>
      <c r="EU34" s="6"/>
      <c r="EV34" s="4"/>
      <c r="EW34" s="6"/>
      <c r="EX34" s="6"/>
      <c r="EY34" s="6"/>
      <c r="EZ34" s="6"/>
      <c r="FA34" s="6"/>
      <c r="FB34" s="6"/>
      <c r="FC34" s="6"/>
      <c r="FD34" s="6"/>
      <c r="FE34" s="4"/>
      <c r="FF34" s="6"/>
      <c r="FG34" s="6"/>
      <c r="FH34" s="6"/>
      <c r="FI34" s="6"/>
      <c r="FJ34" s="4"/>
      <c r="FK34" s="4"/>
      <c r="FL34" s="4"/>
      <c r="FM34" s="4"/>
      <c r="FN34" s="4"/>
      <c r="FO34" s="4"/>
      <c r="FP34" s="5"/>
      <c r="FQ34" s="5"/>
      <c r="FR34" s="4"/>
      <c r="FS34" s="4"/>
      <c r="FT34" s="4"/>
      <c r="FU34" s="4"/>
      <c r="FV34" s="5"/>
      <c r="FW34" s="5"/>
      <c r="FX34" s="4"/>
      <c r="FY34" s="4"/>
      <c r="FZ34" s="4"/>
      <c r="GA34" s="4"/>
      <c r="GB34" s="6"/>
      <c r="GC34" s="4"/>
      <c r="GD34" s="5"/>
      <c r="GE34" s="4"/>
      <c r="GF34" s="7"/>
      <c r="GG34" s="4"/>
      <c r="GH34" s="4"/>
      <c r="GI34" s="7"/>
      <c r="GJ34" s="4"/>
    </row>
    <row r="35" spans="1:192" x14ac:dyDescent="0.2">
      <c r="A35" s="18" t="s">
        <v>105</v>
      </c>
      <c r="B35" s="19" t="s">
        <v>104</v>
      </c>
      <c r="C35" s="20">
        <v>178042</v>
      </c>
      <c r="D35" s="20">
        <v>304508</v>
      </c>
      <c r="E35" s="31">
        <f t="shared" si="0"/>
        <v>1.7103155435234383</v>
      </c>
      <c r="F35" s="20">
        <v>2717</v>
      </c>
      <c r="G35" s="20">
        <v>307225</v>
      </c>
      <c r="H35" s="45">
        <v>0.9440093164171125</v>
      </c>
      <c r="I35" s="45">
        <v>0.66328072713141473</v>
      </c>
      <c r="J35" s="21">
        <f t="shared" si="1"/>
        <v>1.7255759876882983</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4"/>
      <c r="AP35" s="5"/>
      <c r="AQ35" s="4"/>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4"/>
      <c r="CE35" s="4"/>
      <c r="CF35" s="5"/>
      <c r="CG35" s="5"/>
      <c r="CH35" s="4"/>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6"/>
      <c r="DX35" s="6"/>
      <c r="DY35" s="6"/>
      <c r="DZ35" s="6"/>
      <c r="EA35" s="6"/>
      <c r="EB35" s="4"/>
      <c r="EC35" s="6"/>
      <c r="ED35" s="6"/>
      <c r="EE35" s="6"/>
      <c r="EF35" s="6"/>
      <c r="EG35" s="6"/>
      <c r="EH35" s="6"/>
      <c r="EI35" s="4"/>
      <c r="EJ35" s="6"/>
      <c r="EK35" s="6"/>
      <c r="EL35" s="6"/>
      <c r="EM35" s="6"/>
      <c r="EN35" s="6"/>
      <c r="EO35" s="6"/>
      <c r="EP35" s="6"/>
      <c r="EQ35" s="6"/>
      <c r="ER35" s="6"/>
      <c r="ES35" s="6"/>
      <c r="ET35" s="6"/>
      <c r="EU35" s="6"/>
      <c r="EV35" s="4"/>
      <c r="EW35" s="6"/>
      <c r="EX35" s="6"/>
      <c r="EY35" s="6"/>
      <c r="EZ35" s="6"/>
      <c r="FA35" s="6"/>
      <c r="FB35" s="6"/>
      <c r="FC35" s="6"/>
      <c r="FD35" s="6"/>
      <c r="FE35" s="4"/>
      <c r="FF35" s="6"/>
      <c r="FG35" s="6"/>
      <c r="FH35" s="6"/>
      <c r="FI35" s="6"/>
      <c r="FJ35" s="4"/>
      <c r="FK35" s="4"/>
      <c r="FL35" s="4"/>
      <c r="FM35" s="4"/>
      <c r="FN35" s="4"/>
      <c r="FO35" s="4"/>
      <c r="FP35" s="5"/>
      <c r="FQ35" s="5"/>
      <c r="FR35" s="4"/>
      <c r="FS35" s="4"/>
      <c r="FT35" s="4"/>
      <c r="FU35" s="4"/>
      <c r="FV35" s="5"/>
      <c r="FW35" s="5"/>
      <c r="FX35" s="4"/>
      <c r="FY35" s="4"/>
      <c r="FZ35" s="4"/>
      <c r="GA35" s="4"/>
      <c r="GB35" s="6"/>
      <c r="GC35" s="4"/>
      <c r="GD35" s="5"/>
      <c r="GE35" s="4"/>
      <c r="GF35" s="7"/>
      <c r="GG35" s="4"/>
      <c r="GH35" s="4"/>
      <c r="GI35" s="7"/>
      <c r="GJ35" s="4"/>
    </row>
    <row r="36" spans="1:192" x14ac:dyDescent="0.2">
      <c r="A36" s="18" t="s">
        <v>106</v>
      </c>
      <c r="B36" s="19" t="s">
        <v>107</v>
      </c>
      <c r="C36" s="20">
        <v>7708</v>
      </c>
      <c r="D36" s="20">
        <v>20556</v>
      </c>
      <c r="E36" s="31">
        <f t="shared" si="0"/>
        <v>2.6668396471198754</v>
      </c>
      <c r="F36" s="20">
        <v>1347</v>
      </c>
      <c r="G36" s="20">
        <v>21903</v>
      </c>
      <c r="H36" s="45">
        <v>0.89029347207544107</v>
      </c>
      <c r="I36" s="45">
        <v>0.13492552391981963</v>
      </c>
      <c r="J36" s="21">
        <f t="shared" si="1"/>
        <v>2.8415931499740528</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4"/>
      <c r="AP36" s="5"/>
      <c r="AQ36" s="4"/>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4"/>
      <c r="CE36" s="4"/>
      <c r="CF36" s="5"/>
      <c r="CG36" s="5"/>
      <c r="CH36" s="4"/>
      <c r="CI36" s="5"/>
      <c r="CJ36" s="5"/>
      <c r="CK36" s="5"/>
      <c r="CL36" s="5"/>
      <c r="CM36" s="5"/>
      <c r="CN36" s="5"/>
      <c r="CO36" s="5"/>
      <c r="CP36" s="5"/>
      <c r="CQ36" s="5"/>
      <c r="CR36" s="5"/>
      <c r="CS36" s="5"/>
      <c r="CT36" s="5"/>
      <c r="CU36" s="5"/>
      <c r="CV36" s="5"/>
      <c r="CW36" s="5"/>
      <c r="CX36" s="5"/>
      <c r="CY36" s="5"/>
      <c r="CZ36" s="5"/>
      <c r="DA36" s="4"/>
      <c r="DB36" s="4"/>
      <c r="DC36" s="4"/>
      <c r="DD36" s="4"/>
      <c r="DE36" s="4"/>
      <c r="DF36" s="4"/>
      <c r="DG36" s="4"/>
      <c r="DH36" s="4"/>
      <c r="DI36" s="4"/>
      <c r="DJ36" s="4"/>
      <c r="DK36" s="4"/>
      <c r="DL36" s="4"/>
      <c r="DM36" s="4"/>
      <c r="DN36" s="4"/>
      <c r="DO36" s="4"/>
      <c r="DP36" s="4"/>
      <c r="DQ36" s="4"/>
      <c r="DR36" s="4"/>
      <c r="DS36" s="5"/>
      <c r="DT36" s="5"/>
      <c r="DU36" s="5"/>
      <c r="DV36" s="5"/>
      <c r="DW36" s="6"/>
      <c r="DX36" s="6"/>
      <c r="DY36" s="6"/>
      <c r="DZ36" s="6"/>
      <c r="EA36" s="6"/>
      <c r="EB36" s="4"/>
      <c r="EC36" s="6"/>
      <c r="ED36" s="6"/>
      <c r="EE36" s="6"/>
      <c r="EF36" s="6"/>
      <c r="EG36" s="6"/>
      <c r="EH36" s="6"/>
      <c r="EI36" s="4"/>
      <c r="EJ36" s="6"/>
      <c r="EK36" s="6"/>
      <c r="EL36" s="6"/>
      <c r="EM36" s="6"/>
      <c r="EN36" s="6"/>
      <c r="EO36" s="6"/>
      <c r="EP36" s="6"/>
      <c r="EQ36" s="6"/>
      <c r="ER36" s="6"/>
      <c r="ES36" s="6"/>
      <c r="ET36" s="6"/>
      <c r="EU36" s="6"/>
      <c r="EV36" s="4"/>
      <c r="EW36" s="6"/>
      <c r="EX36" s="6"/>
      <c r="EY36" s="6"/>
      <c r="EZ36" s="6"/>
      <c r="FA36" s="6"/>
      <c r="FB36" s="6"/>
      <c r="FC36" s="6"/>
      <c r="FD36" s="6"/>
      <c r="FE36" s="4"/>
      <c r="FF36" s="6"/>
      <c r="FG36" s="6"/>
      <c r="FH36" s="6"/>
      <c r="FI36" s="6"/>
      <c r="FJ36" s="4"/>
      <c r="FK36" s="4"/>
      <c r="FL36" s="4"/>
      <c r="FM36" s="4"/>
      <c r="FN36" s="4"/>
      <c r="FO36" s="4"/>
      <c r="FP36" s="5"/>
      <c r="FQ36" s="5"/>
      <c r="FR36" s="4"/>
      <c r="FS36" s="4"/>
      <c r="FT36" s="4"/>
      <c r="FU36" s="4"/>
      <c r="FV36" s="5"/>
      <c r="FW36" s="5"/>
      <c r="FX36" s="4"/>
      <c r="FY36" s="4"/>
      <c r="FZ36" s="4"/>
      <c r="GA36" s="4"/>
      <c r="GB36" s="4"/>
      <c r="GC36" s="4"/>
      <c r="GD36" s="4"/>
      <c r="GE36" s="4"/>
      <c r="GF36" s="7"/>
      <c r="GG36" s="4"/>
      <c r="GH36" s="4"/>
      <c r="GI36" s="7"/>
      <c r="GJ36" s="4"/>
    </row>
    <row r="37" spans="1:192" x14ac:dyDescent="0.2">
      <c r="A37" s="18" t="s">
        <v>110</v>
      </c>
      <c r="B37" s="19" t="s">
        <v>109</v>
      </c>
      <c r="C37" s="20">
        <v>5938</v>
      </c>
      <c r="D37" s="20">
        <v>32437</v>
      </c>
      <c r="E37" s="31">
        <f t="shared" si="0"/>
        <v>5.4626136746379252</v>
      </c>
      <c r="F37" s="20">
        <v>934</v>
      </c>
      <c r="G37" s="20">
        <v>33371</v>
      </c>
      <c r="H37" s="45">
        <v>0.88927676810744549</v>
      </c>
      <c r="I37" s="45">
        <v>0.19040962233037961</v>
      </c>
      <c r="J37" s="21">
        <f t="shared" si="1"/>
        <v>5.6199056921522397</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4"/>
      <c r="AP37" s="5"/>
      <c r="AQ37" s="4"/>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4"/>
      <c r="CI37" s="5"/>
      <c r="CJ37" s="5"/>
      <c r="CK37" s="5"/>
      <c r="CL37" s="5"/>
      <c r="CM37" s="5"/>
      <c r="CN37" s="5"/>
      <c r="CO37" s="5"/>
      <c r="CP37" s="5"/>
      <c r="CQ37" s="5"/>
      <c r="CR37" s="5"/>
      <c r="CS37" s="5"/>
      <c r="CT37" s="5"/>
      <c r="CU37" s="5"/>
      <c r="CV37" s="5"/>
      <c r="CW37" s="5"/>
      <c r="CX37" s="5"/>
      <c r="CY37" s="5"/>
      <c r="CZ37" s="5"/>
      <c r="DA37" s="4"/>
      <c r="DB37" s="4"/>
      <c r="DC37" s="4"/>
      <c r="DD37" s="4"/>
      <c r="DE37" s="4"/>
      <c r="DF37" s="4"/>
      <c r="DG37" s="4"/>
      <c r="DH37" s="4"/>
      <c r="DI37" s="4"/>
      <c r="DJ37" s="4"/>
      <c r="DK37" s="5"/>
      <c r="DL37" s="5"/>
      <c r="DM37" s="5"/>
      <c r="DN37" s="5"/>
      <c r="DO37" s="5"/>
      <c r="DP37" s="5"/>
      <c r="DQ37" s="5"/>
      <c r="DR37" s="5"/>
      <c r="DS37" s="5"/>
      <c r="DT37" s="5"/>
      <c r="DU37" s="5"/>
      <c r="DV37" s="5"/>
      <c r="DW37" s="6"/>
      <c r="DX37" s="6"/>
      <c r="DY37" s="6"/>
      <c r="DZ37" s="6"/>
      <c r="EA37" s="6"/>
      <c r="EB37" s="4"/>
      <c r="EC37" s="6"/>
      <c r="ED37" s="6"/>
      <c r="EE37" s="6"/>
      <c r="EF37" s="6"/>
      <c r="EG37" s="6"/>
      <c r="EH37" s="6"/>
      <c r="EI37" s="4"/>
      <c r="EJ37" s="6"/>
      <c r="EK37" s="6"/>
      <c r="EL37" s="6"/>
      <c r="EM37" s="6"/>
      <c r="EN37" s="6"/>
      <c r="EO37" s="6"/>
      <c r="EP37" s="6"/>
      <c r="EQ37" s="6"/>
      <c r="ER37" s="6"/>
      <c r="ES37" s="6"/>
      <c r="ET37" s="6"/>
      <c r="EU37" s="6"/>
      <c r="EV37" s="4"/>
      <c r="EW37" s="6"/>
      <c r="EX37" s="6"/>
      <c r="EY37" s="6"/>
      <c r="EZ37" s="6"/>
      <c r="FA37" s="6"/>
      <c r="FB37" s="6"/>
      <c r="FC37" s="6"/>
      <c r="FD37" s="6"/>
      <c r="FE37" s="4"/>
      <c r="FF37" s="6"/>
      <c r="FG37" s="6"/>
      <c r="FH37" s="6"/>
      <c r="FI37" s="6"/>
      <c r="FJ37" s="4"/>
      <c r="FK37" s="4"/>
      <c r="FL37" s="4"/>
      <c r="FM37" s="4"/>
      <c r="FN37" s="4"/>
      <c r="FO37" s="4"/>
      <c r="FP37" s="5"/>
      <c r="FQ37" s="5"/>
      <c r="FR37" s="4"/>
      <c r="FS37" s="4"/>
      <c r="FT37" s="4"/>
      <c r="FU37" s="4"/>
      <c r="FV37" s="5"/>
      <c r="FW37" s="5"/>
      <c r="FX37" s="4"/>
      <c r="FY37" s="4"/>
      <c r="FZ37" s="4"/>
      <c r="GA37" s="4"/>
      <c r="GB37" s="6"/>
      <c r="GC37" s="4"/>
      <c r="GD37" s="4"/>
      <c r="GE37" s="4"/>
      <c r="GF37" s="7"/>
      <c r="GG37" s="4"/>
      <c r="GH37" s="4"/>
      <c r="GI37" s="7"/>
      <c r="GJ37" s="4"/>
    </row>
    <row r="38" spans="1:192" x14ac:dyDescent="0.2">
      <c r="A38" s="18" t="s">
        <v>108</v>
      </c>
      <c r="B38" s="19" t="s">
        <v>109</v>
      </c>
      <c r="C38" s="20">
        <v>4391</v>
      </c>
      <c r="D38" s="20">
        <v>32798</v>
      </c>
      <c r="E38" s="31">
        <f t="shared" si="0"/>
        <v>7.4693691641994988</v>
      </c>
      <c r="F38" s="20">
        <v>1130</v>
      </c>
      <c r="G38" s="20">
        <v>33928</v>
      </c>
      <c r="H38" s="45">
        <v>0.85880625727737558</v>
      </c>
      <c r="I38" s="45">
        <v>0.19141325811001411</v>
      </c>
      <c r="J38" s="21">
        <f t="shared" si="1"/>
        <v>7.7267137326349351</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4"/>
      <c r="AP38" s="5"/>
      <c r="AQ38" s="4"/>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4"/>
      <c r="CE38" s="4"/>
      <c r="CF38" s="5"/>
      <c r="CG38" s="5"/>
      <c r="CH38" s="4"/>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6"/>
      <c r="DX38" s="6"/>
      <c r="DY38" s="6"/>
      <c r="DZ38" s="6"/>
      <c r="EA38" s="6"/>
      <c r="EB38" s="4"/>
      <c r="EC38" s="6"/>
      <c r="ED38" s="6"/>
      <c r="EE38" s="6"/>
      <c r="EF38" s="6"/>
      <c r="EG38" s="6"/>
      <c r="EH38" s="6"/>
      <c r="EI38" s="4"/>
      <c r="EJ38" s="6"/>
      <c r="EK38" s="6"/>
      <c r="EL38" s="6"/>
      <c r="EM38" s="6"/>
      <c r="EN38" s="6"/>
      <c r="EO38" s="6"/>
      <c r="EP38" s="6"/>
      <c r="EQ38" s="6"/>
      <c r="ER38" s="6"/>
      <c r="ES38" s="6"/>
      <c r="ET38" s="6"/>
      <c r="EU38" s="6"/>
      <c r="EV38" s="4"/>
      <c r="EW38" s="6"/>
      <c r="EX38" s="6"/>
      <c r="EY38" s="6"/>
      <c r="EZ38" s="6"/>
      <c r="FA38" s="6"/>
      <c r="FB38" s="6"/>
      <c r="FC38" s="6"/>
      <c r="FD38" s="6"/>
      <c r="FE38" s="4"/>
      <c r="FF38" s="6"/>
      <c r="FG38" s="6"/>
      <c r="FH38" s="6"/>
      <c r="FI38" s="6"/>
      <c r="FJ38" s="4"/>
      <c r="FK38" s="4"/>
      <c r="FL38" s="4"/>
      <c r="FM38" s="4"/>
      <c r="FN38" s="4"/>
      <c r="FO38" s="4"/>
      <c r="FP38" s="5"/>
      <c r="FQ38" s="5"/>
      <c r="FR38" s="4"/>
      <c r="FS38" s="4"/>
      <c r="FT38" s="4"/>
      <c r="FU38" s="4"/>
      <c r="FV38" s="5"/>
      <c r="FW38" s="5"/>
      <c r="FX38" s="4"/>
      <c r="FY38" s="4"/>
      <c r="FZ38" s="4"/>
      <c r="GA38" s="4"/>
      <c r="GB38" s="6"/>
      <c r="GC38" s="4"/>
      <c r="GD38" s="5"/>
      <c r="GE38" s="4"/>
      <c r="GF38" s="7"/>
      <c r="GG38" s="4"/>
      <c r="GH38" s="4"/>
      <c r="GI38" s="7"/>
      <c r="GJ38" s="4"/>
    </row>
    <row r="39" spans="1:192" x14ac:dyDescent="0.2">
      <c r="A39" s="18" t="s">
        <v>113</v>
      </c>
      <c r="B39" s="19" t="s">
        <v>112</v>
      </c>
      <c r="C39" s="20">
        <v>14167</v>
      </c>
      <c r="D39" s="20">
        <v>64680</v>
      </c>
      <c r="E39" s="31">
        <f t="shared" si="0"/>
        <v>4.5655396343615449</v>
      </c>
      <c r="F39" s="20">
        <v>4695</v>
      </c>
      <c r="G39" s="20">
        <v>69375</v>
      </c>
      <c r="H39" s="45">
        <v>0.87343254268016313</v>
      </c>
      <c r="I39" s="45">
        <v>0.31341908027594434</v>
      </c>
      <c r="J39" s="21">
        <f t="shared" si="1"/>
        <v>4.8969436013270276</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4"/>
      <c r="AP39" s="5"/>
      <c r="AQ39" s="4"/>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4"/>
      <c r="CE39" s="4"/>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6"/>
      <c r="DX39" s="6"/>
      <c r="DY39" s="6"/>
      <c r="DZ39" s="6"/>
      <c r="EA39" s="6"/>
      <c r="EB39" s="4"/>
      <c r="EC39" s="6"/>
      <c r="ED39" s="6"/>
      <c r="EE39" s="6"/>
      <c r="EF39" s="6"/>
      <c r="EG39" s="6"/>
      <c r="EH39" s="6"/>
      <c r="EI39" s="4"/>
      <c r="EJ39" s="6"/>
      <c r="EK39" s="6"/>
      <c r="EL39" s="6"/>
      <c r="EM39" s="6"/>
      <c r="EN39" s="6"/>
      <c r="EO39" s="6"/>
      <c r="EP39" s="6"/>
      <c r="EQ39" s="6"/>
      <c r="ER39" s="6"/>
      <c r="ES39" s="6"/>
      <c r="ET39" s="6"/>
      <c r="EU39" s="6"/>
      <c r="EV39" s="4"/>
      <c r="EW39" s="6"/>
      <c r="EX39" s="6"/>
      <c r="EY39" s="6"/>
      <c r="EZ39" s="6"/>
      <c r="FA39" s="6"/>
      <c r="FB39" s="6"/>
      <c r="FC39" s="6"/>
      <c r="FD39" s="6"/>
      <c r="FE39" s="4"/>
      <c r="FF39" s="6"/>
      <c r="FG39" s="6"/>
      <c r="FH39" s="6"/>
      <c r="FI39" s="6"/>
      <c r="FJ39" s="4"/>
      <c r="FK39" s="4"/>
      <c r="FL39" s="4"/>
      <c r="FM39" s="4"/>
      <c r="FN39" s="4"/>
      <c r="FO39" s="4"/>
      <c r="FP39" s="5"/>
      <c r="FQ39" s="5"/>
      <c r="FR39" s="4"/>
      <c r="FS39" s="4"/>
      <c r="FT39" s="4"/>
      <c r="FU39" s="4"/>
      <c r="FV39" s="5"/>
      <c r="FW39" s="5"/>
      <c r="FX39" s="4"/>
      <c r="FY39" s="4"/>
      <c r="FZ39" s="4"/>
      <c r="GA39" s="4"/>
      <c r="GB39" s="6"/>
      <c r="GC39" s="4"/>
      <c r="GD39" s="5"/>
      <c r="GE39" s="4"/>
      <c r="GF39" s="7"/>
      <c r="GG39" s="4"/>
      <c r="GH39" s="4"/>
      <c r="GI39" s="7"/>
      <c r="GJ39" s="4"/>
    </row>
    <row r="40" spans="1:192" x14ac:dyDescent="0.2">
      <c r="A40" s="18" t="s">
        <v>111</v>
      </c>
      <c r="B40" s="19" t="s">
        <v>112</v>
      </c>
      <c r="C40" s="20">
        <v>7263</v>
      </c>
      <c r="D40" s="20">
        <v>45504</v>
      </c>
      <c r="E40" s="31">
        <f t="shared" si="0"/>
        <v>6.2651796778190834</v>
      </c>
      <c r="F40" s="20">
        <v>4290</v>
      </c>
      <c r="G40" s="20">
        <v>49794</v>
      </c>
      <c r="H40" s="45">
        <v>0.872996949402153</v>
      </c>
      <c r="I40" s="45">
        <v>0.25565145066307959</v>
      </c>
      <c r="J40" s="21">
        <f t="shared" si="1"/>
        <v>6.8558446922759186</v>
      </c>
      <c r="K40" s="5"/>
      <c r="L40" s="5"/>
      <c r="M40" s="5"/>
      <c r="N40" s="4"/>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4"/>
      <c r="AP40" s="5"/>
      <c r="AQ40" s="4"/>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4"/>
      <c r="CE40" s="4"/>
      <c r="CF40" s="5"/>
      <c r="CG40" s="5"/>
      <c r="CH40" s="4"/>
      <c r="CI40" s="5"/>
      <c r="CJ40" s="5"/>
      <c r="CK40" s="5"/>
      <c r="CL40" s="5"/>
      <c r="CM40" s="5"/>
      <c r="CN40" s="5"/>
      <c r="CO40" s="5"/>
      <c r="CP40" s="5"/>
      <c r="CQ40" s="5"/>
      <c r="CR40" s="5"/>
      <c r="CS40" s="5"/>
      <c r="CT40" s="5"/>
      <c r="CU40" s="5"/>
      <c r="CV40" s="5"/>
      <c r="CW40" s="5"/>
      <c r="CX40" s="5"/>
      <c r="CY40" s="5"/>
      <c r="CZ40" s="5"/>
      <c r="DA40" s="4"/>
      <c r="DB40" s="4"/>
      <c r="DC40" s="4"/>
      <c r="DD40" s="4"/>
      <c r="DE40" s="4"/>
      <c r="DF40" s="4"/>
      <c r="DG40" s="4"/>
      <c r="DH40" s="4"/>
      <c r="DI40" s="4"/>
      <c r="DJ40" s="4"/>
      <c r="DK40" s="4"/>
      <c r="DL40" s="4"/>
      <c r="DM40" s="4"/>
      <c r="DN40" s="4"/>
      <c r="DO40" s="4"/>
      <c r="DP40" s="4"/>
      <c r="DQ40" s="4"/>
      <c r="DR40" s="4"/>
      <c r="DS40" s="5"/>
      <c r="DT40" s="5"/>
      <c r="DU40" s="5"/>
      <c r="DV40" s="5"/>
      <c r="DW40" s="6"/>
      <c r="DX40" s="6"/>
      <c r="DY40" s="6"/>
      <c r="DZ40" s="6"/>
      <c r="EA40" s="6"/>
      <c r="EB40" s="4"/>
      <c r="EC40" s="6"/>
      <c r="ED40" s="6"/>
      <c r="EE40" s="6"/>
      <c r="EF40" s="6"/>
      <c r="EG40" s="6"/>
      <c r="EH40" s="6"/>
      <c r="EI40" s="4"/>
      <c r="EJ40" s="6"/>
      <c r="EK40" s="6"/>
      <c r="EL40" s="6"/>
      <c r="EM40" s="6"/>
      <c r="EN40" s="6"/>
      <c r="EO40" s="6"/>
      <c r="EP40" s="6"/>
      <c r="EQ40" s="6"/>
      <c r="ER40" s="6"/>
      <c r="ES40" s="6"/>
      <c r="ET40" s="6"/>
      <c r="EU40" s="6"/>
      <c r="EV40" s="4"/>
      <c r="EW40" s="6"/>
      <c r="EX40" s="6"/>
      <c r="EY40" s="6"/>
      <c r="EZ40" s="6"/>
      <c r="FA40" s="6"/>
      <c r="FB40" s="6"/>
      <c r="FC40" s="6"/>
      <c r="FD40" s="6"/>
      <c r="FE40" s="4"/>
      <c r="FF40" s="6"/>
      <c r="FG40" s="6"/>
      <c r="FH40" s="6"/>
      <c r="FI40" s="6"/>
      <c r="FJ40" s="4"/>
      <c r="FK40" s="4"/>
      <c r="FL40" s="4"/>
      <c r="FM40" s="4"/>
      <c r="FN40" s="4"/>
      <c r="FO40" s="4"/>
      <c r="FP40" s="5"/>
      <c r="FQ40" s="5"/>
      <c r="FR40" s="4"/>
      <c r="FS40" s="4"/>
      <c r="FT40" s="4"/>
      <c r="FU40" s="4"/>
      <c r="FV40" s="5"/>
      <c r="FW40" s="5"/>
      <c r="FX40" s="4"/>
      <c r="FY40" s="4"/>
      <c r="FZ40" s="4"/>
      <c r="GA40" s="4"/>
      <c r="GB40" s="6"/>
      <c r="GC40" s="4"/>
      <c r="GD40" s="5"/>
      <c r="GE40" s="4"/>
      <c r="GF40" s="7"/>
      <c r="GG40" s="4"/>
      <c r="GH40" s="4"/>
      <c r="GI40" s="7"/>
      <c r="GJ40" s="4"/>
    </row>
    <row r="41" spans="1:192" x14ac:dyDescent="0.2">
      <c r="A41" s="18" t="s">
        <v>114</v>
      </c>
      <c r="B41" s="19" t="s">
        <v>115</v>
      </c>
      <c r="C41" s="20">
        <v>30639</v>
      </c>
      <c r="D41" s="20">
        <v>78887</v>
      </c>
      <c r="E41" s="31">
        <f t="shared" si="0"/>
        <v>2.5747250236626522</v>
      </c>
      <c r="F41" s="20">
        <v>2168</v>
      </c>
      <c r="G41" s="20">
        <v>81055</v>
      </c>
      <c r="H41" s="45">
        <v>0.89316804407713501</v>
      </c>
      <c r="I41" s="45">
        <v>0.35095429432446007</v>
      </c>
      <c r="J41" s="21">
        <f t="shared" si="1"/>
        <v>2.6454845132021281</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4"/>
      <c r="AP41" s="5"/>
      <c r="AQ41" s="4"/>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4"/>
      <c r="CE41" s="4"/>
      <c r="CF41" s="5"/>
      <c r="CG41" s="5"/>
      <c r="CH41" s="4"/>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4"/>
      <c r="DK41" s="4"/>
      <c r="DL41" s="4"/>
      <c r="DM41" s="4"/>
      <c r="DN41" s="4"/>
      <c r="DO41" s="4"/>
      <c r="DP41" s="4"/>
      <c r="DQ41" s="4"/>
      <c r="DR41" s="4"/>
      <c r="DS41" s="5"/>
      <c r="DT41" s="5"/>
      <c r="DU41" s="5"/>
      <c r="DV41" s="5"/>
      <c r="DW41" s="6"/>
      <c r="DX41" s="6"/>
      <c r="DY41" s="6"/>
      <c r="DZ41" s="6"/>
      <c r="EA41" s="6"/>
      <c r="EB41" s="4"/>
      <c r="EC41" s="6"/>
      <c r="ED41" s="6"/>
      <c r="EE41" s="6"/>
      <c r="EF41" s="6"/>
      <c r="EG41" s="6"/>
      <c r="EH41" s="6"/>
      <c r="EI41" s="4"/>
      <c r="EJ41" s="6"/>
      <c r="EK41" s="6"/>
      <c r="EL41" s="6"/>
      <c r="EM41" s="6"/>
      <c r="EN41" s="6"/>
      <c r="EO41" s="6"/>
      <c r="EP41" s="6"/>
      <c r="EQ41" s="6"/>
      <c r="ER41" s="6"/>
      <c r="ES41" s="6"/>
      <c r="ET41" s="6"/>
      <c r="EU41" s="6"/>
      <c r="EV41" s="4"/>
      <c r="EW41" s="6"/>
      <c r="EX41" s="6"/>
      <c r="EY41" s="6"/>
      <c r="EZ41" s="6"/>
      <c r="FA41" s="6"/>
      <c r="FB41" s="6"/>
      <c r="FC41" s="6"/>
      <c r="FD41" s="6"/>
      <c r="FE41" s="4"/>
      <c r="FF41" s="6"/>
      <c r="FG41" s="6"/>
      <c r="FH41" s="6"/>
      <c r="FI41" s="6"/>
      <c r="FJ41" s="4"/>
      <c r="FK41" s="4"/>
      <c r="FL41" s="4"/>
      <c r="FM41" s="4"/>
      <c r="FN41" s="4"/>
      <c r="FO41" s="4"/>
      <c r="FP41" s="5"/>
      <c r="FQ41" s="5"/>
      <c r="FR41" s="4"/>
      <c r="FS41" s="4"/>
      <c r="FT41" s="4"/>
      <c r="FU41" s="4"/>
      <c r="FV41" s="5"/>
      <c r="FW41" s="5"/>
      <c r="FX41" s="4"/>
      <c r="FY41" s="4"/>
      <c r="FZ41" s="4"/>
      <c r="GA41" s="4"/>
      <c r="GB41" s="6"/>
      <c r="GC41" s="4"/>
      <c r="GD41" s="5"/>
      <c r="GE41" s="4"/>
      <c r="GF41" s="7"/>
      <c r="GG41" s="4"/>
      <c r="GH41" s="4"/>
      <c r="GI41" s="7"/>
      <c r="GJ41" s="4"/>
    </row>
    <row r="42" spans="1:192" x14ac:dyDescent="0.2">
      <c r="A42" s="18" t="s">
        <v>116</v>
      </c>
      <c r="B42" s="19" t="s">
        <v>117</v>
      </c>
      <c r="C42" s="20">
        <v>15780</v>
      </c>
      <c r="D42" s="20">
        <v>46903</v>
      </c>
      <c r="E42" s="31">
        <f t="shared" si="0"/>
        <v>2.9723067173637516</v>
      </c>
      <c r="F42" s="20">
        <v>1181</v>
      </c>
      <c r="G42" s="20">
        <v>48084</v>
      </c>
      <c r="H42" s="45">
        <v>0.83961654647365935</v>
      </c>
      <c r="I42" s="45">
        <v>0.24658208633757603</v>
      </c>
      <c r="J42" s="21">
        <f t="shared" si="1"/>
        <v>3.0471482889733839</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4"/>
      <c r="AP42" s="5"/>
      <c r="AQ42" s="4"/>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4"/>
      <c r="CE42" s="4"/>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6"/>
      <c r="DX42" s="6"/>
      <c r="DY42" s="6"/>
      <c r="DZ42" s="6"/>
      <c r="EA42" s="6"/>
      <c r="EB42" s="4"/>
      <c r="EC42" s="6"/>
      <c r="ED42" s="6"/>
      <c r="EE42" s="6"/>
      <c r="EF42" s="6"/>
      <c r="EG42" s="6"/>
      <c r="EH42" s="6"/>
      <c r="EI42" s="4"/>
      <c r="EJ42" s="6"/>
      <c r="EK42" s="6"/>
      <c r="EL42" s="6"/>
      <c r="EM42" s="6"/>
      <c r="EN42" s="6"/>
      <c r="EO42" s="6"/>
      <c r="EP42" s="6"/>
      <c r="EQ42" s="6"/>
      <c r="ER42" s="6"/>
      <c r="ES42" s="6"/>
      <c r="ET42" s="6"/>
      <c r="EU42" s="6"/>
      <c r="EV42" s="4"/>
      <c r="EW42" s="6"/>
      <c r="EX42" s="6"/>
      <c r="EY42" s="6"/>
      <c r="EZ42" s="6"/>
      <c r="FA42" s="6"/>
      <c r="FB42" s="6"/>
      <c r="FC42" s="6"/>
      <c r="FD42" s="6"/>
      <c r="FE42" s="4"/>
      <c r="FF42" s="6"/>
      <c r="FG42" s="6"/>
      <c r="FH42" s="6"/>
      <c r="FI42" s="6"/>
      <c r="FJ42" s="4"/>
      <c r="FK42" s="4"/>
      <c r="FL42" s="4"/>
      <c r="FM42" s="4"/>
      <c r="FN42" s="4"/>
      <c r="FO42" s="4"/>
      <c r="FP42" s="5"/>
      <c r="FQ42" s="5"/>
      <c r="FR42" s="4"/>
      <c r="FS42" s="4"/>
      <c r="FT42" s="4"/>
      <c r="FU42" s="4"/>
      <c r="FV42" s="5"/>
      <c r="FW42" s="5"/>
      <c r="FX42" s="4"/>
      <c r="FY42" s="4"/>
      <c r="FZ42" s="4"/>
      <c r="GA42" s="4"/>
      <c r="GB42" s="4"/>
      <c r="GC42" s="4"/>
      <c r="GD42" s="4"/>
      <c r="GE42" s="4"/>
      <c r="GF42" s="7"/>
      <c r="GG42" s="4"/>
      <c r="GH42" s="4"/>
      <c r="GI42" s="7"/>
      <c r="GJ42" s="4"/>
    </row>
    <row r="43" spans="1:192" x14ac:dyDescent="0.2">
      <c r="A43" s="18" t="s">
        <v>118</v>
      </c>
      <c r="B43" s="19" t="s">
        <v>119</v>
      </c>
      <c r="C43" s="20">
        <v>10611</v>
      </c>
      <c r="D43" s="20">
        <v>17624</v>
      </c>
      <c r="E43" s="31">
        <f t="shared" si="0"/>
        <v>1.6609179153708415</v>
      </c>
      <c r="F43" s="20">
        <v>544</v>
      </c>
      <c r="G43" s="20">
        <v>18168</v>
      </c>
      <c r="H43" s="45">
        <v>0.78950112984529808</v>
      </c>
      <c r="I43" s="45">
        <v>0.11302162390822904</v>
      </c>
      <c r="J43" s="21">
        <f t="shared" si="1"/>
        <v>1.7121854679106587</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4"/>
      <c r="AP43" s="5"/>
      <c r="AQ43" s="4"/>
      <c r="AR43" s="5"/>
      <c r="AS43" s="5"/>
      <c r="AT43" s="5"/>
      <c r="AU43" s="5"/>
      <c r="AV43" s="5"/>
      <c r="AW43" s="5"/>
      <c r="AX43" s="5"/>
      <c r="AY43" s="5"/>
      <c r="AZ43" s="5"/>
      <c r="BA43" s="5"/>
      <c r="BB43" s="5"/>
      <c r="BC43" s="5"/>
      <c r="BD43" s="5"/>
      <c r="BE43" s="5"/>
      <c r="BF43" s="5"/>
      <c r="BG43" s="5"/>
      <c r="BH43" s="5"/>
      <c r="BI43" s="5"/>
      <c r="BJ43" s="5"/>
      <c r="BK43" s="5"/>
      <c r="BL43" s="5"/>
      <c r="BM43" s="5"/>
      <c r="BN43" s="5"/>
      <c r="BO43" s="4"/>
      <c r="BP43" s="4"/>
      <c r="BQ43" s="4"/>
      <c r="BR43" s="5"/>
      <c r="BS43" s="5"/>
      <c r="BT43" s="5"/>
      <c r="BU43" s="5"/>
      <c r="BV43" s="5"/>
      <c r="BW43" s="5"/>
      <c r="BX43" s="4"/>
      <c r="BY43" s="4"/>
      <c r="BZ43" s="4"/>
      <c r="CA43" s="5"/>
      <c r="CB43" s="5"/>
      <c r="CC43" s="5"/>
      <c r="CD43" s="4"/>
      <c r="CE43" s="4"/>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4"/>
      <c r="DL43" s="4"/>
      <c r="DM43" s="4"/>
      <c r="DN43" s="4"/>
      <c r="DO43" s="4"/>
      <c r="DP43" s="4"/>
      <c r="DQ43" s="4"/>
      <c r="DR43" s="4"/>
      <c r="DS43" s="5"/>
      <c r="DT43" s="5"/>
      <c r="DU43" s="5"/>
      <c r="DV43" s="5"/>
      <c r="DW43" s="6"/>
      <c r="DX43" s="6"/>
      <c r="DY43" s="6"/>
      <c r="DZ43" s="6"/>
      <c r="EA43" s="6"/>
      <c r="EB43" s="4"/>
      <c r="EC43" s="6"/>
      <c r="ED43" s="6"/>
      <c r="EE43" s="6"/>
      <c r="EF43" s="6"/>
      <c r="EG43" s="6"/>
      <c r="EH43" s="6"/>
      <c r="EI43" s="4"/>
      <c r="EJ43" s="6"/>
      <c r="EK43" s="6"/>
      <c r="EL43" s="6"/>
      <c r="EM43" s="6"/>
      <c r="EN43" s="6"/>
      <c r="EO43" s="6"/>
      <c r="EP43" s="6"/>
      <c r="EQ43" s="6"/>
      <c r="ER43" s="6"/>
      <c r="ES43" s="6"/>
      <c r="ET43" s="6"/>
      <c r="EU43" s="6"/>
      <c r="EV43" s="4"/>
      <c r="EW43" s="6"/>
      <c r="EX43" s="6"/>
      <c r="EY43" s="6"/>
      <c r="EZ43" s="6"/>
      <c r="FA43" s="6"/>
      <c r="FB43" s="6"/>
      <c r="FC43" s="6"/>
      <c r="FD43" s="6"/>
      <c r="FE43" s="4"/>
      <c r="FF43" s="6"/>
      <c r="FG43" s="6"/>
      <c r="FH43" s="6"/>
      <c r="FI43" s="6"/>
      <c r="FJ43" s="4"/>
      <c r="FK43" s="4"/>
      <c r="FL43" s="4"/>
      <c r="FM43" s="4"/>
      <c r="FN43" s="4"/>
      <c r="FO43" s="4"/>
      <c r="FP43" s="5"/>
      <c r="FQ43" s="5"/>
      <c r="FR43" s="4"/>
      <c r="FS43" s="4"/>
      <c r="FT43" s="4"/>
      <c r="FU43" s="4"/>
      <c r="FV43" s="5"/>
      <c r="FW43" s="5"/>
      <c r="FX43" s="4"/>
      <c r="FY43" s="4"/>
      <c r="FZ43" s="4"/>
      <c r="GA43" s="4"/>
      <c r="GB43" s="4"/>
      <c r="GC43" s="4"/>
      <c r="GD43" s="4"/>
      <c r="GE43" s="4"/>
      <c r="GF43" s="7"/>
      <c r="GG43" s="4"/>
      <c r="GH43" s="4"/>
      <c r="GI43" s="7"/>
      <c r="GJ43" s="4"/>
    </row>
    <row r="44" spans="1:192" x14ac:dyDescent="0.2">
      <c r="A44" s="18" t="s">
        <v>122</v>
      </c>
      <c r="B44" s="19" t="s">
        <v>121</v>
      </c>
      <c r="C44" s="20">
        <v>80128</v>
      </c>
      <c r="D44" s="20">
        <v>126091</v>
      </c>
      <c r="E44" s="31">
        <f t="shared" si="0"/>
        <v>1.5736197084664536</v>
      </c>
      <c r="F44" s="20">
        <v>7407</v>
      </c>
      <c r="G44" s="20">
        <v>133498</v>
      </c>
      <c r="H44" s="45">
        <v>0.87325509897039388</v>
      </c>
      <c r="I44" s="45">
        <v>0.45864883807220308</v>
      </c>
      <c r="J44" s="21">
        <f t="shared" si="1"/>
        <v>1.6660593051118211</v>
      </c>
      <c r="K44" s="5"/>
      <c r="L44" s="5"/>
      <c r="M44" s="5"/>
      <c r="N44" s="4"/>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4"/>
      <c r="AP44" s="5"/>
      <c r="AQ44" s="4"/>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4"/>
      <c r="CE44" s="4"/>
      <c r="CF44" s="5"/>
      <c r="CG44" s="5"/>
      <c r="CH44" s="4"/>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6"/>
      <c r="DX44" s="6"/>
      <c r="DY44" s="6"/>
      <c r="DZ44" s="6"/>
      <c r="EA44" s="6"/>
      <c r="EB44" s="4"/>
      <c r="EC44" s="6"/>
      <c r="ED44" s="6"/>
      <c r="EE44" s="6"/>
      <c r="EF44" s="6"/>
      <c r="EG44" s="6"/>
      <c r="EH44" s="6"/>
      <c r="EI44" s="4"/>
      <c r="EJ44" s="6"/>
      <c r="EK44" s="6"/>
      <c r="EL44" s="6"/>
      <c r="EM44" s="6"/>
      <c r="EN44" s="6"/>
      <c r="EO44" s="6"/>
      <c r="EP44" s="6"/>
      <c r="EQ44" s="6"/>
      <c r="ER44" s="6"/>
      <c r="ES44" s="6"/>
      <c r="ET44" s="6"/>
      <c r="EU44" s="6"/>
      <c r="EV44" s="4"/>
      <c r="EW44" s="6"/>
      <c r="EX44" s="6"/>
      <c r="EY44" s="6"/>
      <c r="EZ44" s="6"/>
      <c r="FA44" s="6"/>
      <c r="FB44" s="6"/>
      <c r="FC44" s="6"/>
      <c r="FD44" s="6"/>
      <c r="FE44" s="4"/>
      <c r="FF44" s="6"/>
      <c r="FG44" s="6"/>
      <c r="FH44" s="6"/>
      <c r="FI44" s="6"/>
      <c r="FJ44" s="4"/>
      <c r="FK44" s="4"/>
      <c r="FL44" s="4"/>
      <c r="FM44" s="4"/>
      <c r="FN44" s="4"/>
      <c r="FO44" s="4"/>
      <c r="FP44" s="5"/>
      <c r="FQ44" s="5"/>
      <c r="FR44" s="4"/>
      <c r="FS44" s="4"/>
      <c r="FT44" s="4"/>
      <c r="FU44" s="4"/>
      <c r="FV44" s="5"/>
      <c r="FW44" s="5"/>
      <c r="FX44" s="4"/>
      <c r="FY44" s="4"/>
      <c r="FZ44" s="4"/>
      <c r="GA44" s="4"/>
      <c r="GB44" s="4"/>
      <c r="GC44" s="4"/>
      <c r="GD44" s="5"/>
      <c r="GE44" s="4"/>
      <c r="GF44" s="7"/>
      <c r="GG44" s="4"/>
      <c r="GH44" s="4"/>
      <c r="GI44" s="7"/>
      <c r="GJ44" s="4"/>
    </row>
    <row r="45" spans="1:192" x14ac:dyDescent="0.2">
      <c r="A45" s="18" t="s">
        <v>120</v>
      </c>
      <c r="B45" s="19" t="s">
        <v>121</v>
      </c>
      <c r="C45" s="20">
        <v>2544</v>
      </c>
      <c r="D45" s="20">
        <v>17422</v>
      </c>
      <c r="E45" s="31">
        <f t="shared" si="0"/>
        <v>6.8482704402515724</v>
      </c>
      <c r="F45" s="20">
        <v>344</v>
      </c>
      <c r="G45" s="20">
        <v>17766</v>
      </c>
      <c r="H45" s="45">
        <v>0.8810751834953382</v>
      </c>
      <c r="I45" s="45">
        <v>0.11251709986320109</v>
      </c>
      <c r="J45" s="21">
        <f t="shared" si="1"/>
        <v>6.9834905660377355</v>
      </c>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4"/>
      <c r="AP45" s="5"/>
      <c r="AQ45" s="4"/>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4"/>
      <c r="CE45" s="4"/>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4"/>
      <c r="DL45" s="4"/>
      <c r="DM45" s="4"/>
      <c r="DN45" s="4"/>
      <c r="DO45" s="4"/>
      <c r="DP45" s="4"/>
      <c r="DQ45" s="4"/>
      <c r="DR45" s="4"/>
      <c r="DS45" s="5"/>
      <c r="DT45" s="5"/>
      <c r="DU45" s="5"/>
      <c r="DV45" s="5"/>
      <c r="DW45" s="6"/>
      <c r="DX45" s="6"/>
      <c r="DY45" s="6"/>
      <c r="DZ45" s="6"/>
      <c r="EA45" s="6"/>
      <c r="EB45" s="4"/>
      <c r="EC45" s="6"/>
      <c r="ED45" s="6"/>
      <c r="EE45" s="6"/>
      <c r="EF45" s="6"/>
      <c r="EG45" s="6"/>
      <c r="EH45" s="6"/>
      <c r="EI45" s="4"/>
      <c r="EJ45" s="6"/>
      <c r="EK45" s="6"/>
      <c r="EL45" s="6"/>
      <c r="EM45" s="6"/>
      <c r="EN45" s="6"/>
      <c r="EO45" s="6"/>
      <c r="EP45" s="6"/>
      <c r="EQ45" s="6"/>
      <c r="ER45" s="6"/>
      <c r="ES45" s="6"/>
      <c r="ET45" s="6"/>
      <c r="EU45" s="6"/>
      <c r="EV45" s="4"/>
      <c r="EW45" s="6"/>
      <c r="EX45" s="6"/>
      <c r="EY45" s="6"/>
      <c r="EZ45" s="6"/>
      <c r="FA45" s="6"/>
      <c r="FB45" s="6"/>
      <c r="FC45" s="6"/>
      <c r="FD45" s="6"/>
      <c r="FE45" s="4"/>
      <c r="FF45" s="6"/>
      <c r="FG45" s="6"/>
      <c r="FH45" s="6"/>
      <c r="FI45" s="6"/>
      <c r="FJ45" s="4"/>
      <c r="FK45" s="4"/>
      <c r="FL45" s="4"/>
      <c r="FM45" s="4"/>
      <c r="FN45" s="4"/>
      <c r="FO45" s="4"/>
      <c r="FP45" s="5"/>
      <c r="FQ45" s="5"/>
      <c r="FR45" s="4"/>
      <c r="FS45" s="4"/>
      <c r="FT45" s="4"/>
      <c r="FU45" s="4"/>
      <c r="FV45" s="5"/>
      <c r="FW45" s="5"/>
      <c r="FX45" s="4"/>
      <c r="FY45" s="4"/>
      <c r="FZ45" s="4"/>
      <c r="GA45" s="4"/>
      <c r="GB45" s="6"/>
      <c r="GC45" s="4"/>
      <c r="GD45" s="5"/>
      <c r="GE45" s="4"/>
      <c r="GF45" s="7"/>
      <c r="GG45" s="4"/>
      <c r="GH45" s="4"/>
      <c r="GI45" s="7"/>
      <c r="GJ45" s="4"/>
    </row>
    <row r="46" spans="1:192" x14ac:dyDescent="0.2">
      <c r="A46" s="18" t="s">
        <v>123</v>
      </c>
      <c r="B46" s="19" t="s">
        <v>124</v>
      </c>
      <c r="C46" s="20">
        <v>6135</v>
      </c>
      <c r="D46" s="20">
        <v>22452</v>
      </c>
      <c r="E46" s="31">
        <f t="shared" si="0"/>
        <v>3.6596577017114913</v>
      </c>
      <c r="F46" s="20">
        <v>398</v>
      </c>
      <c r="G46" s="20">
        <v>22850</v>
      </c>
      <c r="H46" s="45">
        <v>0.82253419726421884</v>
      </c>
      <c r="I46" s="45">
        <v>0.1380522846595818</v>
      </c>
      <c r="J46" s="21">
        <f t="shared" si="1"/>
        <v>3.7245313773431135</v>
      </c>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4"/>
      <c r="AP46" s="5"/>
      <c r="AQ46" s="4"/>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4"/>
      <c r="DL46" s="4"/>
      <c r="DM46" s="4"/>
      <c r="DN46" s="4"/>
      <c r="DO46" s="4"/>
      <c r="DP46" s="4"/>
      <c r="DQ46" s="4"/>
      <c r="DR46" s="4"/>
      <c r="DS46" s="5"/>
      <c r="DT46" s="5"/>
      <c r="DU46" s="5"/>
      <c r="DV46" s="5"/>
      <c r="DW46" s="6"/>
      <c r="DX46" s="6"/>
      <c r="DY46" s="6"/>
      <c r="DZ46" s="6"/>
      <c r="EA46" s="6"/>
      <c r="EB46" s="4"/>
      <c r="EC46" s="6"/>
      <c r="ED46" s="6"/>
      <c r="EE46" s="6"/>
      <c r="EF46" s="6"/>
      <c r="EG46" s="6"/>
      <c r="EH46" s="6"/>
      <c r="EI46" s="4"/>
      <c r="EJ46" s="6"/>
      <c r="EK46" s="6"/>
      <c r="EL46" s="6"/>
      <c r="EM46" s="6"/>
      <c r="EN46" s="6"/>
      <c r="EO46" s="6"/>
      <c r="EP46" s="6"/>
      <c r="EQ46" s="6"/>
      <c r="ER46" s="6"/>
      <c r="ES46" s="6"/>
      <c r="ET46" s="6"/>
      <c r="EU46" s="6"/>
      <c r="EV46" s="4"/>
      <c r="EW46" s="6"/>
      <c r="EX46" s="6"/>
      <c r="EY46" s="6"/>
      <c r="EZ46" s="6"/>
      <c r="FA46" s="6"/>
      <c r="FB46" s="6"/>
      <c r="FC46" s="6"/>
      <c r="FD46" s="6"/>
      <c r="FE46" s="4"/>
      <c r="FF46" s="6"/>
      <c r="FG46" s="6"/>
      <c r="FH46" s="6"/>
      <c r="FI46" s="6"/>
      <c r="FJ46" s="4"/>
      <c r="FK46" s="4"/>
      <c r="FL46" s="4"/>
      <c r="FM46" s="4"/>
      <c r="FN46" s="4"/>
      <c r="FO46" s="4"/>
      <c r="FP46" s="5"/>
      <c r="FQ46" s="5"/>
      <c r="FR46" s="4"/>
      <c r="FS46" s="4"/>
      <c r="FT46" s="4"/>
      <c r="FU46" s="4"/>
      <c r="FV46" s="5"/>
      <c r="FW46" s="5"/>
      <c r="FX46" s="4"/>
      <c r="FY46" s="4"/>
      <c r="FZ46" s="4"/>
      <c r="GA46" s="4"/>
      <c r="GB46" s="6"/>
      <c r="GC46" s="4"/>
      <c r="GD46" s="5"/>
      <c r="GE46" s="4"/>
      <c r="GF46" s="7"/>
      <c r="GG46" s="4"/>
      <c r="GH46" s="4"/>
      <c r="GI46" s="7"/>
      <c r="GJ46" s="4"/>
    </row>
    <row r="47" spans="1:192" x14ac:dyDescent="0.2">
      <c r="A47" s="18" t="s">
        <v>125</v>
      </c>
      <c r="B47" s="19" t="s">
        <v>126</v>
      </c>
      <c r="C47" s="20">
        <v>29191</v>
      </c>
      <c r="D47" s="20">
        <v>59669</v>
      </c>
      <c r="E47" s="31">
        <f t="shared" si="0"/>
        <v>2.044088931519989</v>
      </c>
      <c r="F47" s="20">
        <v>740</v>
      </c>
      <c r="G47" s="20">
        <v>60409</v>
      </c>
      <c r="H47" s="45">
        <v>0.89058100278633667</v>
      </c>
      <c r="I47" s="45">
        <v>0.29386669001683158</v>
      </c>
      <c r="J47" s="21">
        <f t="shared" si="1"/>
        <v>2.0694392107156316</v>
      </c>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4"/>
      <c r="AP47" s="5"/>
      <c r="AQ47" s="4"/>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4"/>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6"/>
      <c r="DX47" s="6"/>
      <c r="DY47" s="6"/>
      <c r="DZ47" s="6"/>
      <c r="EA47" s="6"/>
      <c r="EB47" s="4"/>
      <c r="EC47" s="6"/>
      <c r="ED47" s="6"/>
      <c r="EE47" s="6"/>
      <c r="EF47" s="6"/>
      <c r="EG47" s="6"/>
      <c r="EH47" s="6"/>
      <c r="EI47" s="4"/>
      <c r="EJ47" s="6"/>
      <c r="EK47" s="6"/>
      <c r="EL47" s="6"/>
      <c r="EM47" s="6"/>
      <c r="EN47" s="6"/>
      <c r="EO47" s="6"/>
      <c r="EP47" s="6"/>
      <c r="EQ47" s="6"/>
      <c r="ER47" s="6"/>
      <c r="ES47" s="6"/>
      <c r="ET47" s="6"/>
      <c r="EU47" s="6"/>
      <c r="EV47" s="4"/>
      <c r="EW47" s="6"/>
      <c r="EX47" s="6"/>
      <c r="EY47" s="6"/>
      <c r="EZ47" s="6"/>
      <c r="FA47" s="6"/>
      <c r="FB47" s="6"/>
      <c r="FC47" s="6"/>
      <c r="FD47" s="6"/>
      <c r="FE47" s="4"/>
      <c r="FF47" s="6"/>
      <c r="FG47" s="6"/>
      <c r="FH47" s="6"/>
      <c r="FI47" s="6"/>
      <c r="FJ47" s="4"/>
      <c r="FK47" s="4"/>
      <c r="FL47" s="4"/>
      <c r="FM47" s="4"/>
      <c r="FN47" s="4"/>
      <c r="FO47" s="4"/>
      <c r="FP47" s="5"/>
      <c r="FQ47" s="5"/>
      <c r="FR47" s="4"/>
      <c r="FS47" s="4"/>
      <c r="FT47" s="4"/>
      <c r="FU47" s="4"/>
      <c r="FV47" s="5"/>
      <c r="FW47" s="5"/>
      <c r="FX47" s="4"/>
      <c r="FY47" s="4"/>
      <c r="FZ47" s="4"/>
      <c r="GA47" s="4"/>
      <c r="GB47" s="6"/>
      <c r="GC47" s="4"/>
      <c r="GD47" s="4"/>
      <c r="GE47" s="4"/>
      <c r="GF47" s="7"/>
      <c r="GG47" s="4"/>
      <c r="GH47" s="4"/>
      <c r="GI47" s="7"/>
      <c r="GJ47" s="4"/>
    </row>
    <row r="48" spans="1:192" x14ac:dyDescent="0.2">
      <c r="A48" s="18" t="s">
        <v>127</v>
      </c>
      <c r="B48" s="19" t="s">
        <v>128</v>
      </c>
      <c r="C48" s="20">
        <v>22787</v>
      </c>
      <c r="D48" s="20">
        <v>94045</v>
      </c>
      <c r="E48" s="31">
        <f t="shared" si="0"/>
        <v>4.1271338921314786</v>
      </c>
      <c r="F48" s="20">
        <v>2152</v>
      </c>
      <c r="G48" s="20">
        <v>96197</v>
      </c>
      <c r="H48" s="45">
        <v>0.86640547599747819</v>
      </c>
      <c r="I48" s="45">
        <v>0.38531819784022814</v>
      </c>
      <c r="J48" s="21">
        <f t="shared" si="1"/>
        <v>4.2215737043050865</v>
      </c>
      <c r="K48" s="5"/>
      <c r="L48" s="5"/>
      <c r="M48" s="5"/>
      <c r="N48" s="4"/>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4"/>
      <c r="AP48" s="5"/>
      <c r="AQ48" s="4"/>
      <c r="AR48" s="5"/>
      <c r="AS48" s="5"/>
      <c r="AT48" s="5"/>
      <c r="AU48" s="5"/>
      <c r="AV48" s="5"/>
      <c r="AW48" s="5"/>
      <c r="AX48" s="4"/>
      <c r="AY48" s="4"/>
      <c r="AZ48" s="5"/>
      <c r="BA48" s="5"/>
      <c r="BB48" s="5"/>
      <c r="BC48" s="5"/>
      <c r="BD48" s="5"/>
      <c r="BE48" s="5"/>
      <c r="BF48" s="5"/>
      <c r="BG48" s="4"/>
      <c r="BH48" s="4"/>
      <c r="BI48" s="5"/>
      <c r="BJ48" s="5"/>
      <c r="BK48" s="5"/>
      <c r="BL48" s="5"/>
      <c r="BM48" s="5"/>
      <c r="BN48" s="5"/>
      <c r="BO48" s="5"/>
      <c r="BP48" s="5"/>
      <c r="BQ48" s="5"/>
      <c r="BR48" s="5"/>
      <c r="BS48" s="5"/>
      <c r="BT48" s="5"/>
      <c r="BU48" s="5"/>
      <c r="BV48" s="5"/>
      <c r="BW48" s="5"/>
      <c r="BX48" s="5"/>
      <c r="BY48" s="5"/>
      <c r="BZ48" s="5"/>
      <c r="CA48" s="5"/>
      <c r="CB48" s="5"/>
      <c r="CC48" s="5"/>
      <c r="CD48" s="4"/>
      <c r="CE48" s="4"/>
      <c r="CF48" s="5"/>
      <c r="CG48" s="5"/>
      <c r="CH48" s="4"/>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4"/>
      <c r="DL48" s="4"/>
      <c r="DM48" s="4"/>
      <c r="DN48" s="4"/>
      <c r="DO48" s="4"/>
      <c r="DP48" s="4"/>
      <c r="DQ48" s="4"/>
      <c r="DR48" s="4"/>
      <c r="DS48" s="5"/>
      <c r="DT48" s="5"/>
      <c r="DU48" s="5"/>
      <c r="DV48" s="5"/>
      <c r="DW48" s="6"/>
      <c r="DX48" s="6"/>
      <c r="DY48" s="6"/>
      <c r="DZ48" s="6"/>
      <c r="EA48" s="6"/>
      <c r="EB48" s="4"/>
      <c r="EC48" s="6"/>
      <c r="ED48" s="6"/>
      <c r="EE48" s="6"/>
      <c r="EF48" s="6"/>
      <c r="EG48" s="6"/>
      <c r="EH48" s="6"/>
      <c r="EI48" s="4"/>
      <c r="EJ48" s="6"/>
      <c r="EK48" s="6"/>
      <c r="EL48" s="6"/>
      <c r="EM48" s="6"/>
      <c r="EN48" s="6"/>
      <c r="EO48" s="6"/>
      <c r="EP48" s="6"/>
      <c r="EQ48" s="6"/>
      <c r="ER48" s="6"/>
      <c r="ES48" s="6"/>
      <c r="ET48" s="6"/>
      <c r="EU48" s="6"/>
      <c r="EV48" s="4"/>
      <c r="EW48" s="6"/>
      <c r="EX48" s="6"/>
      <c r="EY48" s="6"/>
      <c r="EZ48" s="6"/>
      <c r="FA48" s="6"/>
      <c r="FB48" s="6"/>
      <c r="FC48" s="6"/>
      <c r="FD48" s="6"/>
      <c r="FE48" s="4"/>
      <c r="FF48" s="6"/>
      <c r="FG48" s="6"/>
      <c r="FH48" s="6"/>
      <c r="FI48" s="6"/>
      <c r="FJ48" s="4"/>
      <c r="FK48" s="4"/>
      <c r="FL48" s="4"/>
      <c r="FM48" s="4"/>
      <c r="FN48" s="4"/>
      <c r="FO48" s="4"/>
      <c r="FP48" s="5"/>
      <c r="FQ48" s="5"/>
      <c r="FR48" s="4"/>
      <c r="FS48" s="4"/>
      <c r="FT48" s="4"/>
      <c r="FU48" s="4"/>
      <c r="FV48" s="5"/>
      <c r="FW48" s="5"/>
      <c r="FX48" s="4"/>
      <c r="FY48" s="4"/>
      <c r="FZ48" s="4"/>
      <c r="GA48" s="4"/>
      <c r="GB48" s="4"/>
      <c r="GC48" s="4"/>
      <c r="GD48" s="4"/>
      <c r="GE48" s="4"/>
      <c r="GF48" s="7"/>
      <c r="GG48" s="4"/>
      <c r="GH48" s="4"/>
      <c r="GI48" s="7"/>
      <c r="GJ48" s="4"/>
    </row>
    <row r="49" spans="1:192" x14ac:dyDescent="0.2">
      <c r="A49" s="18" t="s">
        <v>129</v>
      </c>
      <c r="B49" s="19" t="s">
        <v>130</v>
      </c>
      <c r="C49" s="20">
        <v>41186</v>
      </c>
      <c r="D49" s="20">
        <v>93611</v>
      </c>
      <c r="E49" s="31">
        <f t="shared" si="0"/>
        <v>2.2728839897052397</v>
      </c>
      <c r="F49" s="20">
        <v>3050</v>
      </c>
      <c r="G49" s="20">
        <v>96661</v>
      </c>
      <c r="H49" s="45">
        <v>0.91142331808967048</v>
      </c>
      <c r="I49" s="45">
        <v>0.39649125685525716</v>
      </c>
      <c r="J49" s="21">
        <f t="shared" si="1"/>
        <v>2.3469382799980574</v>
      </c>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4"/>
      <c r="AP49" s="5"/>
      <c r="AQ49" s="4"/>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4"/>
      <c r="CE49" s="4"/>
      <c r="CF49" s="5"/>
      <c r="CG49" s="5"/>
      <c r="CH49" s="4"/>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4"/>
      <c r="DL49" s="4"/>
      <c r="DM49" s="4"/>
      <c r="DN49" s="4"/>
      <c r="DO49" s="4"/>
      <c r="DP49" s="4"/>
      <c r="DQ49" s="4"/>
      <c r="DR49" s="4"/>
      <c r="DS49" s="5"/>
      <c r="DT49" s="5"/>
      <c r="DU49" s="5"/>
      <c r="DV49" s="5"/>
      <c r="DW49" s="6"/>
      <c r="DX49" s="6"/>
      <c r="DY49" s="6"/>
      <c r="DZ49" s="6"/>
      <c r="EA49" s="6"/>
      <c r="EB49" s="4"/>
      <c r="EC49" s="6"/>
      <c r="ED49" s="6"/>
      <c r="EE49" s="6"/>
      <c r="EF49" s="6"/>
      <c r="EG49" s="6"/>
      <c r="EH49" s="6"/>
      <c r="EI49" s="4"/>
      <c r="EJ49" s="6"/>
      <c r="EK49" s="6"/>
      <c r="EL49" s="6"/>
      <c r="EM49" s="6"/>
      <c r="EN49" s="6"/>
      <c r="EO49" s="6"/>
      <c r="EP49" s="6"/>
      <c r="EQ49" s="6"/>
      <c r="ER49" s="6"/>
      <c r="ES49" s="6"/>
      <c r="ET49" s="6"/>
      <c r="EU49" s="6"/>
      <c r="EV49" s="4"/>
      <c r="EW49" s="6"/>
      <c r="EX49" s="6"/>
      <c r="EY49" s="6"/>
      <c r="EZ49" s="6"/>
      <c r="FA49" s="6"/>
      <c r="FB49" s="6"/>
      <c r="FC49" s="6"/>
      <c r="FD49" s="6"/>
      <c r="FE49" s="4"/>
      <c r="FF49" s="6"/>
      <c r="FG49" s="6"/>
      <c r="FH49" s="6"/>
      <c r="FI49" s="6"/>
      <c r="FJ49" s="4"/>
      <c r="FK49" s="4"/>
      <c r="FL49" s="4"/>
      <c r="FM49" s="4"/>
      <c r="FN49" s="4"/>
      <c r="FO49" s="4"/>
      <c r="FP49" s="5"/>
      <c r="FQ49" s="5"/>
      <c r="FR49" s="4"/>
      <c r="FS49" s="4"/>
      <c r="FT49" s="4"/>
      <c r="FU49" s="4"/>
      <c r="FV49" s="5"/>
      <c r="FW49" s="5"/>
      <c r="FX49" s="4"/>
      <c r="FY49" s="4"/>
      <c r="FZ49" s="4"/>
      <c r="GA49" s="4"/>
      <c r="GB49" s="4"/>
      <c r="GC49" s="4"/>
      <c r="GD49" s="4"/>
      <c r="GE49" s="4"/>
      <c r="GF49" s="7"/>
      <c r="GG49" s="4"/>
      <c r="GH49" s="4"/>
      <c r="GI49" s="7"/>
      <c r="GJ49" s="4"/>
    </row>
    <row r="50" spans="1:192" x14ac:dyDescent="0.2">
      <c r="A50" s="22"/>
      <c r="B50" s="23"/>
      <c r="C50" s="24"/>
      <c r="D50" s="24"/>
      <c r="E50" s="23"/>
      <c r="F50" s="24"/>
      <c r="G50" s="32"/>
      <c r="H50" s="32"/>
      <c r="I50" s="32"/>
      <c r="J50" s="33"/>
    </row>
    <row r="51" spans="1:192" x14ac:dyDescent="0.2">
      <c r="A51" s="12" t="s">
        <v>131</v>
      </c>
      <c r="B51" s="12"/>
      <c r="C51" s="13"/>
      <c r="D51" s="14">
        <f>SUM(D2:D49)</f>
        <v>3080587</v>
      </c>
      <c r="E51" s="29">
        <f>D51/1052566</f>
        <v>2.9267399859011216</v>
      </c>
      <c r="F51" s="14">
        <f t="shared" ref="F51:G51" si="2">SUM(F2:F49)</f>
        <v>124895</v>
      </c>
      <c r="G51" s="14">
        <f t="shared" si="2"/>
        <v>3205482</v>
      </c>
      <c r="H51" s="47"/>
      <c r="I51" s="47"/>
      <c r="J51" s="29">
        <f>G51/1052566</f>
        <v>3.0453976282722413</v>
      </c>
    </row>
    <row r="52" spans="1:192" x14ac:dyDescent="0.2">
      <c r="A52" s="12" t="s">
        <v>132</v>
      </c>
      <c r="B52" s="12"/>
      <c r="C52" s="13"/>
      <c r="D52" s="14">
        <f>AVERAGE(D2:D49)</f>
        <v>64178.895833333336</v>
      </c>
      <c r="E52" s="29">
        <f t="shared" ref="E52:J52" si="3">AVERAGE(E2:E49)</f>
        <v>4.4220049657779485</v>
      </c>
      <c r="F52" s="14">
        <f t="shared" si="3"/>
        <v>2601.9791666666665</v>
      </c>
      <c r="G52" s="14">
        <f t="shared" si="3"/>
        <v>66780.875</v>
      </c>
      <c r="H52" s="46">
        <f>AVERAGE(H2:H49)</f>
        <v>0.86936103959334499</v>
      </c>
      <c r="I52" s="46">
        <f>AVERAGE(I2:I49)</f>
        <v>0.27086852160419445</v>
      </c>
      <c r="J52" s="29">
        <f t="shared" si="3"/>
        <v>4.5697003149891415</v>
      </c>
    </row>
    <row r="53" spans="1:192" x14ac:dyDescent="0.2">
      <c r="A53" s="12" t="s">
        <v>133</v>
      </c>
      <c r="B53" s="12"/>
      <c r="C53" s="13"/>
      <c r="D53" s="14">
        <f>MEDIAN(D2:D49)</f>
        <v>51421.5</v>
      </c>
      <c r="E53" s="29">
        <f t="shared" ref="E53:J53" si="4">MEDIAN(E2:E49)</f>
        <v>3.8370570617690909</v>
      </c>
      <c r="F53" s="14">
        <f t="shared" si="4"/>
        <v>1226</v>
      </c>
      <c r="G53" s="14">
        <f t="shared" si="4"/>
        <v>52949</v>
      </c>
      <c r="H53" s="46">
        <f>MEDIAN(H2:H49)</f>
        <v>0.88288983682250488</v>
      </c>
      <c r="I53" s="46">
        <f>MEDIAN(I2:I49)</f>
        <v>0.2639126206855103</v>
      </c>
      <c r="J53" s="29">
        <f t="shared" si="4"/>
        <v>4.0129238213652636</v>
      </c>
    </row>
  </sheetData>
  <autoFilter ref="A1:J49" xr:uid="{C14C25B7-CD57-443C-8479-19F79BB7CFAE}">
    <sortState xmlns:xlrd2="http://schemas.microsoft.com/office/spreadsheetml/2017/richdata2" ref="A2:J49">
      <sortCondition ref="B1:B49"/>
    </sortState>
  </autoFilter>
  <conditionalFormatting sqref="A2:J49">
    <cfRule type="expression" dxfId="11"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ignoredErrors>
    <ignoredError sqref="E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EBF3F-9EBB-42C5-A260-8C68C201575B}">
  <sheetPr>
    <tabColor theme="7" tint="0.39997558519241921"/>
  </sheetPr>
  <dimension ref="A1:GJ75"/>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3" customWidth="1"/>
    <col min="2" max="2" width="14.7109375" style="3" bestFit="1" customWidth="1"/>
    <col min="3" max="4" width="11.42578125" style="9" bestFit="1" customWidth="1"/>
    <col min="5" max="5" width="11.42578125" style="3" customWidth="1"/>
    <col min="6" max="7" width="11.42578125" style="9" bestFit="1" customWidth="1"/>
    <col min="8" max="8" width="13.42578125" style="9" customWidth="1"/>
    <col min="9" max="9" width="13.5703125" style="9" customWidth="1"/>
    <col min="10" max="10" width="13.85546875" style="3" customWidth="1"/>
    <col min="11" max="37" width="11.42578125" style="3" bestFit="1" customWidth="1"/>
    <col min="38" max="38" width="15.28515625" style="3" customWidth="1"/>
    <col min="39" max="39" width="11.42578125" style="3" bestFit="1" customWidth="1"/>
    <col min="40" max="40" width="15.28515625" style="3" customWidth="1"/>
    <col min="41" max="128" width="11.42578125" style="3" bestFit="1" customWidth="1"/>
    <col min="129" max="129" width="15.28515625" style="3" customWidth="1"/>
    <col min="130" max="135" width="11.42578125" style="3" bestFit="1" customWidth="1"/>
    <col min="136" max="136" width="15.28515625" style="3" customWidth="1"/>
    <col min="137" max="148" width="11.42578125" style="3" bestFit="1" customWidth="1"/>
    <col min="149" max="149" width="15.28515625" style="3" customWidth="1"/>
    <col min="150" max="157" width="11.42578125" style="3" bestFit="1" customWidth="1"/>
    <col min="158" max="158" width="15.28515625" style="3" customWidth="1"/>
    <col min="159" max="162" width="11.42578125" style="3" bestFit="1" customWidth="1"/>
    <col min="163" max="168" width="15.28515625" style="3" customWidth="1"/>
    <col min="169" max="170" width="11.42578125" style="3" bestFit="1" customWidth="1"/>
    <col min="171" max="174" width="15.28515625" style="3" customWidth="1"/>
    <col min="175" max="176" width="11.42578125" style="3" bestFit="1" customWidth="1"/>
    <col min="177" max="180" width="15.28515625" style="3" customWidth="1"/>
    <col min="181" max="181" width="11.42578125" style="3" bestFit="1" customWidth="1"/>
    <col min="182" max="182" width="15.28515625" style="3" customWidth="1"/>
    <col min="183" max="183" width="11.42578125" style="3" bestFit="1" customWidth="1"/>
    <col min="184" max="184" width="15.28515625" style="3" customWidth="1"/>
    <col min="185" max="185" width="11.42578125" style="3" bestFit="1" customWidth="1"/>
    <col min="186" max="187" width="15.28515625" style="3" customWidth="1"/>
    <col min="188" max="188" width="11.42578125" style="3" bestFit="1" customWidth="1"/>
    <col min="189" max="189" width="15.28515625" style="3" customWidth="1"/>
    <col min="190" max="16384" width="9.140625" style="3"/>
  </cols>
  <sheetData>
    <row r="1" spans="1:192" s="2" customFormat="1" ht="60.75" customHeight="1" x14ac:dyDescent="0.2">
      <c r="A1" s="85" t="s">
        <v>31</v>
      </c>
      <c r="B1" s="88" t="s">
        <v>32</v>
      </c>
      <c r="C1" s="88" t="s">
        <v>33</v>
      </c>
      <c r="D1" s="88" t="s">
        <v>135</v>
      </c>
      <c r="E1" s="16" t="s">
        <v>136</v>
      </c>
      <c r="F1" s="88" t="s">
        <v>137</v>
      </c>
      <c r="G1" s="88" t="s">
        <v>138</v>
      </c>
      <c r="H1" s="16" t="s">
        <v>139</v>
      </c>
      <c r="I1" s="16" t="s">
        <v>140</v>
      </c>
      <c r="J1" s="17" t="s">
        <v>141</v>
      </c>
    </row>
    <row r="2" spans="1:192" x14ac:dyDescent="0.2">
      <c r="C2" s="3"/>
      <c r="D2" s="3"/>
      <c r="F2" s="3"/>
      <c r="G2" s="3"/>
      <c r="H2" s="3"/>
      <c r="I2" s="3"/>
    </row>
    <row r="3" spans="1:192" x14ac:dyDescent="0.2">
      <c r="A3" s="34" t="s">
        <v>142</v>
      </c>
      <c r="B3" s="35"/>
      <c r="C3" s="35"/>
      <c r="D3" s="35"/>
      <c r="E3" s="35"/>
      <c r="F3" s="35"/>
      <c r="G3" s="35"/>
      <c r="H3" s="35"/>
      <c r="I3" s="35"/>
      <c r="J3" s="35"/>
    </row>
    <row r="4" spans="1:192" x14ac:dyDescent="0.2">
      <c r="A4" s="18" t="s">
        <v>103</v>
      </c>
      <c r="B4" s="19" t="s">
        <v>104</v>
      </c>
      <c r="C4" s="20">
        <v>178042</v>
      </c>
      <c r="D4" s="20">
        <v>239728</v>
      </c>
      <c r="E4" s="31">
        <f>D4/C4</f>
        <v>1.3464688107300524</v>
      </c>
      <c r="F4" s="20">
        <v>5681</v>
      </c>
      <c r="G4" s="20">
        <v>245409</v>
      </c>
      <c r="H4" s="45">
        <v>0.88802726947056843</v>
      </c>
      <c r="I4" s="45">
        <v>0.59263364557750686</v>
      </c>
      <c r="J4" s="31">
        <f>G4/C4</f>
        <v>1.3783770121656689</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4"/>
      <c r="AP4" s="5"/>
      <c r="AQ4" s="4"/>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5"/>
      <c r="DT4" s="5"/>
      <c r="DU4" s="5"/>
      <c r="DV4" s="4"/>
      <c r="DW4" s="6"/>
      <c r="DX4" s="6"/>
      <c r="DY4" s="6"/>
      <c r="DZ4" s="6"/>
      <c r="EA4" s="6"/>
      <c r="EB4" s="4"/>
      <c r="EC4" s="6"/>
      <c r="ED4" s="6"/>
      <c r="EE4" s="6"/>
      <c r="EF4" s="6"/>
      <c r="EG4" s="6"/>
      <c r="EH4" s="6"/>
      <c r="EI4" s="4"/>
      <c r="EJ4" s="6"/>
      <c r="EK4" s="6"/>
      <c r="EL4" s="6"/>
      <c r="EM4" s="6"/>
      <c r="EN4" s="6"/>
      <c r="EO4" s="6"/>
      <c r="EP4" s="6"/>
      <c r="EQ4" s="6"/>
      <c r="ER4" s="6"/>
      <c r="ES4" s="6"/>
      <c r="ET4" s="6"/>
      <c r="EU4" s="6"/>
      <c r="EV4" s="4"/>
      <c r="EW4" s="6"/>
      <c r="EX4" s="6"/>
      <c r="EY4" s="6"/>
      <c r="EZ4" s="6"/>
      <c r="FA4" s="6"/>
      <c r="FB4" s="6"/>
      <c r="FC4" s="6"/>
      <c r="FD4" s="6"/>
      <c r="FE4" s="4"/>
      <c r="FF4" s="6"/>
      <c r="FG4" s="6"/>
      <c r="FH4" s="6"/>
      <c r="FI4" s="6"/>
      <c r="FJ4" s="4"/>
      <c r="FK4" s="4"/>
      <c r="FL4" s="4"/>
      <c r="FM4" s="4"/>
      <c r="FN4" s="4"/>
      <c r="FO4" s="4"/>
      <c r="FP4" s="5"/>
      <c r="FQ4" s="5"/>
      <c r="FR4" s="4"/>
      <c r="FS4" s="4"/>
      <c r="FT4" s="4"/>
      <c r="FU4" s="4"/>
      <c r="FV4" s="5"/>
      <c r="FW4" s="5"/>
      <c r="FX4" s="4"/>
      <c r="FY4" s="4"/>
      <c r="FZ4" s="4"/>
      <c r="GA4" s="4"/>
      <c r="GB4" s="4"/>
      <c r="GC4" s="4"/>
      <c r="GD4" s="4"/>
      <c r="GE4" s="4"/>
      <c r="GF4" s="7"/>
      <c r="GG4" s="4"/>
      <c r="GH4" s="4"/>
      <c r="GI4" s="7"/>
      <c r="GJ4" s="4"/>
    </row>
    <row r="5" spans="1:192" x14ac:dyDescent="0.2">
      <c r="A5" s="18" t="s">
        <v>105</v>
      </c>
      <c r="B5" s="19" t="s">
        <v>104</v>
      </c>
      <c r="C5" s="20">
        <v>178042</v>
      </c>
      <c r="D5" s="20">
        <v>304508</v>
      </c>
      <c r="E5" s="31">
        <f>D5/C5</f>
        <v>1.7103155435234383</v>
      </c>
      <c r="F5" s="20">
        <v>2717</v>
      </c>
      <c r="G5" s="20">
        <v>307225</v>
      </c>
      <c r="H5" s="45">
        <v>0.9440093164171125</v>
      </c>
      <c r="I5" s="45">
        <v>0.66328072713141473</v>
      </c>
      <c r="J5" s="31">
        <f>G5/C5</f>
        <v>1.7255759876882983</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
      <c r="AP5" s="5"/>
      <c r="AQ5" s="4"/>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4"/>
      <c r="CE5" s="4"/>
      <c r="CF5" s="5"/>
      <c r="CG5" s="5"/>
      <c r="CH5" s="4"/>
      <c r="CI5" s="5"/>
      <c r="CJ5" s="5"/>
      <c r="CK5" s="5"/>
      <c r="CL5" s="5"/>
      <c r="CM5" s="5"/>
      <c r="CN5" s="5"/>
      <c r="CO5" s="5"/>
      <c r="CP5" s="5"/>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5"/>
      <c r="DT5" s="5"/>
      <c r="DU5" s="5"/>
      <c r="DV5" s="5"/>
      <c r="DW5" s="6"/>
      <c r="DX5" s="6"/>
      <c r="DY5" s="6"/>
      <c r="DZ5" s="6"/>
      <c r="EA5" s="6"/>
      <c r="EB5" s="4"/>
      <c r="EC5" s="6"/>
      <c r="ED5" s="6"/>
      <c r="EE5" s="6"/>
      <c r="EF5" s="6"/>
      <c r="EG5" s="6"/>
      <c r="EH5" s="6"/>
      <c r="EI5" s="4"/>
      <c r="EJ5" s="6"/>
      <c r="EK5" s="6"/>
      <c r="EL5" s="6"/>
      <c r="EM5" s="6"/>
      <c r="EN5" s="6"/>
      <c r="EO5" s="6"/>
      <c r="EP5" s="6"/>
      <c r="EQ5" s="6"/>
      <c r="ER5" s="6"/>
      <c r="ES5" s="6"/>
      <c r="ET5" s="6"/>
      <c r="EU5" s="6"/>
      <c r="EV5" s="4"/>
      <c r="EW5" s="6"/>
      <c r="EX5" s="6"/>
      <c r="EY5" s="6"/>
      <c r="EZ5" s="6"/>
      <c r="FA5" s="6"/>
      <c r="FB5" s="6"/>
      <c r="FC5" s="6"/>
      <c r="FD5" s="6"/>
      <c r="FE5" s="4"/>
      <c r="FF5" s="6"/>
      <c r="FG5" s="6"/>
      <c r="FH5" s="6"/>
      <c r="FI5" s="6"/>
      <c r="FJ5" s="4"/>
      <c r="FK5" s="4"/>
      <c r="FL5" s="4"/>
      <c r="FM5" s="4"/>
      <c r="FN5" s="4"/>
      <c r="FO5" s="4"/>
      <c r="FP5" s="5"/>
      <c r="FQ5" s="5"/>
      <c r="FR5" s="4"/>
      <c r="FS5" s="4"/>
      <c r="FT5" s="4"/>
      <c r="FU5" s="4"/>
      <c r="FV5" s="5"/>
      <c r="FW5" s="5"/>
      <c r="FX5" s="4"/>
      <c r="FY5" s="4"/>
      <c r="FZ5" s="4"/>
      <c r="GA5" s="4"/>
      <c r="GB5" s="4"/>
      <c r="GC5" s="4"/>
      <c r="GD5" s="4"/>
      <c r="GE5" s="4"/>
      <c r="GF5" s="7"/>
      <c r="GG5" s="4"/>
      <c r="GH5" s="4"/>
      <c r="GI5" s="7"/>
      <c r="GJ5" s="4"/>
    </row>
    <row r="6" spans="1:192" x14ac:dyDescent="0.2">
      <c r="A6" s="18" t="s">
        <v>55</v>
      </c>
      <c r="B6" s="19" t="s">
        <v>56</v>
      </c>
      <c r="C6" s="20">
        <v>80387</v>
      </c>
      <c r="D6" s="20">
        <v>191596</v>
      </c>
      <c r="E6" s="31">
        <f>D6/C6</f>
        <v>2.3834202047594761</v>
      </c>
      <c r="F6" s="20">
        <v>27500</v>
      </c>
      <c r="G6" s="20">
        <v>219096</v>
      </c>
      <c r="H6" s="45">
        <v>0.84725536069916274</v>
      </c>
      <c r="I6" s="45">
        <v>0.55281205056392402</v>
      </c>
      <c r="J6" s="31">
        <f>G6/C6</f>
        <v>2.7255153196412354</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
      <c r="AP6" s="5"/>
      <c r="AQ6" s="4"/>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4"/>
      <c r="CE6" s="4"/>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4"/>
      <c r="DL6" s="4"/>
      <c r="DM6" s="4"/>
      <c r="DN6" s="4"/>
      <c r="DO6" s="4"/>
      <c r="DP6" s="4"/>
      <c r="DQ6" s="4"/>
      <c r="DR6" s="4"/>
      <c r="DS6" s="5"/>
      <c r="DT6" s="5"/>
      <c r="DU6" s="5"/>
      <c r="DV6" s="5"/>
      <c r="DW6" s="6"/>
      <c r="DX6" s="6"/>
      <c r="DY6" s="6"/>
      <c r="DZ6" s="6"/>
      <c r="EA6" s="6"/>
      <c r="EB6" s="4"/>
      <c r="EC6" s="6"/>
      <c r="ED6" s="6"/>
      <c r="EE6" s="6"/>
      <c r="EF6" s="6"/>
      <c r="EG6" s="6"/>
      <c r="EH6" s="6"/>
      <c r="EI6" s="4"/>
      <c r="EJ6" s="6"/>
      <c r="EK6" s="6"/>
      <c r="EL6" s="6"/>
      <c r="EM6" s="6"/>
      <c r="EN6" s="6"/>
      <c r="EO6" s="6"/>
      <c r="EP6" s="6"/>
      <c r="EQ6" s="6"/>
      <c r="ER6" s="6"/>
      <c r="ES6" s="6"/>
      <c r="ET6" s="6"/>
      <c r="EU6" s="6"/>
      <c r="EV6" s="4"/>
      <c r="EW6" s="6"/>
      <c r="EX6" s="6"/>
      <c r="EY6" s="6"/>
      <c r="EZ6" s="6"/>
      <c r="FA6" s="6"/>
      <c r="FB6" s="6"/>
      <c r="FC6" s="6"/>
      <c r="FD6" s="6"/>
      <c r="FE6" s="4"/>
      <c r="FF6" s="6"/>
      <c r="FG6" s="6"/>
      <c r="FH6" s="6"/>
      <c r="FI6" s="6"/>
      <c r="FJ6" s="4"/>
      <c r="FK6" s="4"/>
      <c r="FL6" s="4"/>
      <c r="FM6" s="4"/>
      <c r="FN6" s="4"/>
      <c r="FO6" s="4"/>
      <c r="FP6" s="5"/>
      <c r="FQ6" s="5"/>
      <c r="FR6" s="4"/>
      <c r="FS6" s="4"/>
      <c r="FT6" s="4"/>
      <c r="FU6" s="4"/>
      <c r="FV6" s="5"/>
      <c r="FW6" s="5"/>
      <c r="FX6" s="4"/>
      <c r="FY6" s="4"/>
      <c r="FZ6" s="4"/>
      <c r="GA6" s="4"/>
      <c r="GB6" s="6"/>
      <c r="GC6" s="4"/>
      <c r="GD6" s="5"/>
      <c r="GE6" s="4"/>
      <c r="GF6" s="7"/>
      <c r="GG6" s="4"/>
      <c r="GH6" s="4"/>
      <c r="GI6" s="7"/>
      <c r="GJ6" s="4"/>
    </row>
    <row r="7" spans="1:192" x14ac:dyDescent="0.2">
      <c r="A7" s="18" t="s">
        <v>122</v>
      </c>
      <c r="B7" s="19" t="s">
        <v>121</v>
      </c>
      <c r="C7" s="20">
        <v>80128</v>
      </c>
      <c r="D7" s="20">
        <v>126091</v>
      </c>
      <c r="E7" s="31">
        <f>D7/C7</f>
        <v>1.5736197084664536</v>
      </c>
      <c r="F7" s="20">
        <v>7407</v>
      </c>
      <c r="G7" s="20">
        <v>133498</v>
      </c>
      <c r="H7" s="45">
        <v>0.87325509897039388</v>
      </c>
      <c r="I7" s="45">
        <v>0.45864883807220308</v>
      </c>
      <c r="J7" s="31">
        <f>G7/C7</f>
        <v>1.6660593051118211</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4"/>
      <c r="AP7" s="5"/>
      <c r="AQ7" s="4"/>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4"/>
      <c r="CE7" s="4"/>
      <c r="CF7" s="5"/>
      <c r="CG7" s="5"/>
      <c r="CH7" s="4"/>
      <c r="CI7" s="5"/>
      <c r="CJ7" s="5"/>
      <c r="CK7" s="5"/>
      <c r="CL7" s="5"/>
      <c r="CM7" s="5"/>
      <c r="CN7" s="5"/>
      <c r="CO7" s="5"/>
      <c r="CP7" s="5"/>
      <c r="CQ7" s="5"/>
      <c r="CR7" s="5"/>
      <c r="CS7" s="5"/>
      <c r="CT7" s="5"/>
      <c r="CU7" s="5"/>
      <c r="CV7" s="5"/>
      <c r="CW7" s="5"/>
      <c r="CX7" s="5"/>
      <c r="CY7" s="5"/>
      <c r="CZ7" s="5"/>
      <c r="DA7" s="4"/>
      <c r="DB7" s="4"/>
      <c r="DC7" s="4"/>
      <c r="DD7" s="4"/>
      <c r="DE7" s="4"/>
      <c r="DF7" s="4"/>
      <c r="DG7" s="4"/>
      <c r="DH7" s="4"/>
      <c r="DI7" s="4"/>
      <c r="DJ7" s="4"/>
      <c r="DK7" s="4"/>
      <c r="DL7" s="4"/>
      <c r="DM7" s="4"/>
      <c r="DN7" s="4"/>
      <c r="DO7" s="4"/>
      <c r="DP7" s="4"/>
      <c r="DQ7" s="4"/>
      <c r="DR7" s="4"/>
      <c r="DS7" s="5"/>
      <c r="DT7" s="5"/>
      <c r="DU7" s="5"/>
      <c r="DV7" s="4"/>
      <c r="DW7" s="6"/>
      <c r="DX7" s="6"/>
      <c r="DY7" s="6"/>
      <c r="DZ7" s="6"/>
      <c r="EA7" s="6"/>
      <c r="EB7" s="4"/>
      <c r="EC7" s="6"/>
      <c r="ED7" s="6"/>
      <c r="EE7" s="6"/>
      <c r="EF7" s="6"/>
      <c r="EG7" s="6"/>
      <c r="EH7" s="6"/>
      <c r="EI7" s="4"/>
      <c r="EJ7" s="6"/>
      <c r="EK7" s="6"/>
      <c r="EL7" s="6"/>
      <c r="EM7" s="6"/>
      <c r="EN7" s="6"/>
      <c r="EO7" s="6"/>
      <c r="EP7" s="6"/>
      <c r="EQ7" s="6"/>
      <c r="ER7" s="6"/>
      <c r="ES7" s="6"/>
      <c r="ET7" s="6"/>
      <c r="EU7" s="6"/>
      <c r="EV7" s="4"/>
      <c r="EW7" s="6"/>
      <c r="EX7" s="6"/>
      <c r="EY7" s="6"/>
      <c r="EZ7" s="6"/>
      <c r="FA7" s="6"/>
      <c r="FB7" s="6"/>
      <c r="FC7" s="6"/>
      <c r="FD7" s="6"/>
      <c r="FE7" s="4"/>
      <c r="FF7" s="6"/>
      <c r="FG7" s="6"/>
      <c r="FH7" s="6"/>
      <c r="FI7" s="6"/>
      <c r="FJ7" s="4"/>
      <c r="FK7" s="4"/>
      <c r="FL7" s="4"/>
      <c r="FM7" s="4"/>
      <c r="FN7" s="4"/>
      <c r="FO7" s="4"/>
      <c r="FP7" s="5"/>
      <c r="FQ7" s="5"/>
      <c r="FR7" s="4"/>
      <c r="FS7" s="4"/>
      <c r="FT7" s="4"/>
      <c r="FU7" s="4"/>
      <c r="FV7" s="5"/>
      <c r="FW7" s="5"/>
      <c r="FX7" s="4"/>
      <c r="FY7" s="4"/>
      <c r="FZ7" s="4"/>
      <c r="GA7" s="4"/>
      <c r="GB7" s="6"/>
      <c r="GC7" s="4"/>
      <c r="GD7" s="4"/>
      <c r="GE7" s="4"/>
      <c r="GF7" s="7"/>
      <c r="GG7" s="4"/>
      <c r="GH7" s="4"/>
      <c r="GI7" s="7"/>
      <c r="GJ7" s="4"/>
    </row>
    <row r="8" spans="1:192" x14ac:dyDescent="0.2">
      <c r="A8" s="18" t="s">
        <v>99</v>
      </c>
      <c r="B8" s="19" t="s">
        <v>100</v>
      </c>
      <c r="C8" s="20">
        <v>71148</v>
      </c>
      <c r="D8" s="20">
        <v>88095</v>
      </c>
      <c r="E8" s="31">
        <f>D8/C8</f>
        <v>1.2381936245572609</v>
      </c>
      <c r="F8" s="20">
        <v>401</v>
      </c>
      <c r="G8" s="20">
        <v>88496</v>
      </c>
      <c r="H8" s="45">
        <v>0.90735348398474347</v>
      </c>
      <c r="I8" s="45">
        <v>0.37614815381541977</v>
      </c>
      <c r="J8" s="31">
        <f>G8/C8</f>
        <v>1.2438297633102828</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4"/>
      <c r="AP8" s="5"/>
      <c r="AQ8" s="4"/>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4"/>
      <c r="CE8" s="4"/>
      <c r="CF8" s="5"/>
      <c r="CG8" s="5"/>
      <c r="CH8" s="4"/>
      <c r="CI8" s="5"/>
      <c r="CJ8" s="5"/>
      <c r="CK8" s="5"/>
      <c r="CL8" s="5"/>
      <c r="CM8" s="5"/>
      <c r="CN8" s="5"/>
      <c r="CO8" s="5"/>
      <c r="CP8" s="5"/>
      <c r="CQ8" s="5"/>
      <c r="CR8" s="5"/>
      <c r="CS8" s="5"/>
      <c r="CT8" s="5"/>
      <c r="CU8" s="5"/>
      <c r="CV8" s="5"/>
      <c r="CW8" s="5"/>
      <c r="CX8" s="5"/>
      <c r="CY8" s="5"/>
      <c r="CZ8" s="5"/>
      <c r="DA8" s="4"/>
      <c r="DB8" s="4"/>
      <c r="DC8" s="4"/>
      <c r="DD8" s="4"/>
      <c r="DE8" s="4"/>
      <c r="DF8" s="4"/>
      <c r="DG8" s="4"/>
      <c r="DH8" s="4"/>
      <c r="DI8" s="4"/>
      <c r="DJ8" s="4"/>
      <c r="DK8" s="4"/>
      <c r="DL8" s="4"/>
      <c r="DM8" s="4"/>
      <c r="DN8" s="4"/>
      <c r="DO8" s="4"/>
      <c r="DP8" s="4"/>
      <c r="DQ8" s="4"/>
      <c r="DR8" s="4"/>
      <c r="DS8" s="5"/>
      <c r="DT8" s="5"/>
      <c r="DU8" s="5"/>
      <c r="DV8" s="4"/>
      <c r="DW8" s="6"/>
      <c r="DX8" s="6"/>
      <c r="DY8" s="6"/>
      <c r="DZ8" s="6"/>
      <c r="EA8" s="6"/>
      <c r="EB8" s="4"/>
      <c r="EC8" s="6"/>
      <c r="ED8" s="6"/>
      <c r="EE8" s="6"/>
      <c r="EF8" s="6"/>
      <c r="EG8" s="6"/>
      <c r="EH8" s="6"/>
      <c r="EI8" s="4"/>
      <c r="EJ8" s="6"/>
      <c r="EK8" s="6"/>
      <c r="EL8" s="6"/>
      <c r="EM8" s="6"/>
      <c r="EN8" s="6"/>
      <c r="EO8" s="6"/>
      <c r="EP8" s="6"/>
      <c r="EQ8" s="6"/>
      <c r="ER8" s="6"/>
      <c r="ES8" s="6"/>
      <c r="ET8" s="6"/>
      <c r="EU8" s="6"/>
      <c r="EV8" s="4"/>
      <c r="EW8" s="6"/>
      <c r="EX8" s="6"/>
      <c r="EY8" s="6"/>
      <c r="EZ8" s="6"/>
      <c r="FA8" s="6"/>
      <c r="FB8" s="6"/>
      <c r="FC8" s="6"/>
      <c r="FD8" s="6"/>
      <c r="FE8" s="4"/>
      <c r="FF8" s="6"/>
      <c r="FG8" s="6"/>
      <c r="FH8" s="6"/>
      <c r="FI8" s="6"/>
      <c r="FJ8" s="4"/>
      <c r="FK8" s="4"/>
      <c r="FL8" s="4"/>
      <c r="FM8" s="4"/>
      <c r="FN8" s="4"/>
      <c r="FO8" s="4"/>
      <c r="FP8" s="5"/>
      <c r="FQ8" s="5"/>
      <c r="FR8" s="4"/>
      <c r="FS8" s="4"/>
      <c r="FT8" s="4"/>
      <c r="FU8" s="4"/>
      <c r="FV8" s="5"/>
      <c r="FW8" s="5"/>
      <c r="FX8" s="4"/>
      <c r="FY8" s="4"/>
      <c r="FZ8" s="4"/>
      <c r="GA8" s="4"/>
      <c r="GB8" s="4"/>
      <c r="GC8" s="4"/>
      <c r="GD8" s="4"/>
      <c r="GE8" s="4"/>
      <c r="GF8" s="7"/>
      <c r="GG8" s="4"/>
      <c r="GH8" s="4"/>
      <c r="GI8" s="7"/>
      <c r="GJ8" s="4"/>
    </row>
    <row r="9" spans="1:192" x14ac:dyDescent="0.2">
      <c r="A9" s="12" t="s">
        <v>131</v>
      </c>
      <c r="B9" s="36"/>
      <c r="C9" s="37">
        <v>409705</v>
      </c>
      <c r="D9" s="37">
        <v>950018</v>
      </c>
      <c r="E9" s="38">
        <v>2.3187854675925359</v>
      </c>
      <c r="F9" s="37">
        <v>43706</v>
      </c>
      <c r="G9" s="37">
        <v>993724</v>
      </c>
      <c r="H9" s="48"/>
      <c r="I9" s="48"/>
      <c r="J9" s="38">
        <v>2.4254622228188576</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4"/>
      <c r="AP9" s="5"/>
      <c r="AQ9" s="4"/>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4"/>
      <c r="CE9" s="4"/>
      <c r="CF9" s="5"/>
      <c r="CG9" s="5"/>
      <c r="CH9" s="4"/>
      <c r="CI9" s="5"/>
      <c r="CJ9" s="5"/>
      <c r="CK9" s="5"/>
      <c r="CL9" s="5"/>
      <c r="CM9" s="5"/>
      <c r="CN9" s="5"/>
      <c r="CO9" s="5"/>
      <c r="CP9" s="5"/>
      <c r="CQ9" s="5"/>
      <c r="CR9" s="5"/>
      <c r="CS9" s="5"/>
      <c r="CT9" s="5"/>
      <c r="CU9" s="5"/>
      <c r="CV9" s="5"/>
      <c r="CW9" s="5"/>
      <c r="CX9" s="5"/>
      <c r="CY9" s="5"/>
      <c r="CZ9" s="5"/>
      <c r="DA9" s="4"/>
      <c r="DB9" s="4"/>
      <c r="DC9" s="4"/>
      <c r="DD9" s="4"/>
      <c r="DE9" s="4"/>
      <c r="DF9" s="4"/>
      <c r="DG9" s="4"/>
      <c r="DH9" s="4"/>
      <c r="DI9" s="4"/>
      <c r="DJ9" s="4"/>
      <c r="DK9" s="4"/>
      <c r="DL9" s="4"/>
      <c r="DM9" s="4"/>
      <c r="DN9" s="4"/>
      <c r="DO9" s="4"/>
      <c r="DP9" s="4"/>
      <c r="DQ9" s="4"/>
      <c r="DR9" s="4"/>
      <c r="DS9" s="5"/>
      <c r="DT9" s="5"/>
      <c r="DU9" s="5"/>
      <c r="DV9" s="4"/>
      <c r="DW9" s="6"/>
      <c r="DX9" s="6"/>
      <c r="DY9" s="6"/>
      <c r="DZ9" s="6"/>
      <c r="EA9" s="6"/>
      <c r="EB9" s="4"/>
      <c r="EC9" s="6"/>
      <c r="ED9" s="6"/>
      <c r="EE9" s="6"/>
      <c r="EF9" s="6"/>
      <c r="EG9" s="6"/>
      <c r="EH9" s="6"/>
      <c r="EI9" s="4"/>
      <c r="EJ9" s="6"/>
      <c r="EK9" s="6"/>
      <c r="EL9" s="6"/>
      <c r="EM9" s="6"/>
      <c r="EN9" s="6"/>
      <c r="EO9" s="6"/>
      <c r="EP9" s="6"/>
      <c r="EQ9" s="6"/>
      <c r="ER9" s="6"/>
      <c r="ES9" s="6"/>
      <c r="ET9" s="6"/>
      <c r="EU9" s="6"/>
      <c r="EV9" s="4"/>
      <c r="EW9" s="6"/>
      <c r="EX9" s="6"/>
      <c r="EY9" s="6"/>
      <c r="EZ9" s="6"/>
      <c r="FA9" s="6"/>
      <c r="FB9" s="6"/>
      <c r="FC9" s="6"/>
      <c r="FD9" s="6"/>
      <c r="FE9" s="4"/>
      <c r="FF9" s="6"/>
      <c r="FG9" s="6"/>
      <c r="FH9" s="6"/>
      <c r="FI9" s="6"/>
      <c r="FJ9" s="4"/>
      <c r="FK9" s="4"/>
      <c r="FL9" s="4"/>
      <c r="FM9" s="4"/>
      <c r="FN9" s="4"/>
      <c r="FO9" s="4"/>
      <c r="FP9" s="5"/>
      <c r="FQ9" s="5"/>
      <c r="FR9" s="4"/>
      <c r="FS9" s="4"/>
      <c r="FT9" s="4"/>
      <c r="FU9" s="4"/>
      <c r="FV9" s="5"/>
      <c r="FW9" s="5"/>
      <c r="FX9" s="4"/>
      <c r="FY9" s="4"/>
      <c r="FZ9" s="4"/>
      <c r="GA9" s="4"/>
      <c r="GB9" s="4"/>
      <c r="GC9" s="4"/>
      <c r="GD9" s="4"/>
      <c r="GE9" s="4"/>
      <c r="GF9" s="7"/>
      <c r="GG9" s="4"/>
      <c r="GH9" s="4"/>
      <c r="GI9" s="7"/>
      <c r="GJ9" s="4"/>
    </row>
    <row r="10" spans="1:192" x14ac:dyDescent="0.2">
      <c r="A10" s="12" t="s">
        <v>132</v>
      </c>
      <c r="B10" s="36"/>
      <c r="C10" s="37">
        <v>102426.25</v>
      </c>
      <c r="D10" s="37">
        <v>190003.6</v>
      </c>
      <c r="E10" s="38">
        <v>1.7618005599382027</v>
      </c>
      <c r="F10" s="37">
        <v>8741.2000000000007</v>
      </c>
      <c r="G10" s="37">
        <v>198744.8</v>
      </c>
      <c r="H10" s="46">
        <v>0.89198010590839627</v>
      </c>
      <c r="I10" s="46">
        <v>0.52870468303209361</v>
      </c>
      <c r="J10" s="38">
        <v>1.8608032684560272</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4"/>
      <c r="AP10" s="5"/>
      <c r="AQ10" s="4"/>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4"/>
      <c r="CE10" s="4"/>
      <c r="CF10" s="5"/>
      <c r="CG10" s="5"/>
      <c r="CH10" s="4"/>
      <c r="CI10" s="5"/>
      <c r="CJ10" s="5"/>
      <c r="CK10" s="5"/>
      <c r="CL10" s="5"/>
      <c r="CM10" s="5"/>
      <c r="CN10" s="5"/>
      <c r="CO10" s="5"/>
      <c r="CP10" s="5"/>
      <c r="CQ10" s="5"/>
      <c r="CR10" s="5"/>
      <c r="CS10" s="5"/>
      <c r="CT10" s="5"/>
      <c r="CU10" s="5"/>
      <c r="CV10" s="5"/>
      <c r="CW10" s="5"/>
      <c r="CX10" s="5"/>
      <c r="CY10" s="5"/>
      <c r="CZ10" s="5"/>
      <c r="DA10" s="4"/>
      <c r="DB10" s="4"/>
      <c r="DC10" s="4"/>
      <c r="DD10" s="4"/>
      <c r="DE10" s="4"/>
      <c r="DF10" s="4"/>
      <c r="DG10" s="4"/>
      <c r="DH10" s="4"/>
      <c r="DI10" s="4"/>
      <c r="DJ10" s="4"/>
      <c r="DK10" s="4"/>
      <c r="DL10" s="4"/>
      <c r="DM10" s="4"/>
      <c r="DN10" s="4"/>
      <c r="DO10" s="4"/>
      <c r="DP10" s="4"/>
      <c r="DQ10" s="4"/>
      <c r="DR10" s="4"/>
      <c r="DS10" s="5"/>
      <c r="DT10" s="5"/>
      <c r="DU10" s="5"/>
      <c r="DV10" s="4"/>
      <c r="DW10" s="6"/>
      <c r="DX10" s="6"/>
      <c r="DY10" s="6"/>
      <c r="DZ10" s="6"/>
      <c r="EA10" s="6"/>
      <c r="EB10" s="4"/>
      <c r="EC10" s="6"/>
      <c r="ED10" s="6"/>
      <c r="EE10" s="6"/>
      <c r="EF10" s="6"/>
      <c r="EG10" s="6"/>
      <c r="EH10" s="6"/>
      <c r="EI10" s="4"/>
      <c r="EJ10" s="6"/>
      <c r="EK10" s="6"/>
      <c r="EL10" s="6"/>
      <c r="EM10" s="6"/>
      <c r="EN10" s="6"/>
      <c r="EO10" s="6"/>
      <c r="EP10" s="6"/>
      <c r="EQ10" s="6"/>
      <c r="ER10" s="6"/>
      <c r="ES10" s="6"/>
      <c r="ET10" s="6"/>
      <c r="EU10" s="6"/>
      <c r="EV10" s="4"/>
      <c r="EW10" s="6"/>
      <c r="EX10" s="6"/>
      <c r="EY10" s="6"/>
      <c r="EZ10" s="6"/>
      <c r="FA10" s="6"/>
      <c r="FB10" s="6"/>
      <c r="FC10" s="6"/>
      <c r="FD10" s="6"/>
      <c r="FE10" s="4"/>
      <c r="FF10" s="6"/>
      <c r="FG10" s="6"/>
      <c r="FH10" s="6"/>
      <c r="FI10" s="6"/>
      <c r="FJ10" s="4"/>
      <c r="FK10" s="4"/>
      <c r="FL10" s="4"/>
      <c r="FM10" s="4"/>
      <c r="FN10" s="4"/>
      <c r="FO10" s="4"/>
      <c r="FP10" s="5"/>
      <c r="FQ10" s="5"/>
      <c r="FR10" s="4"/>
      <c r="FS10" s="4"/>
      <c r="FT10" s="4"/>
      <c r="FU10" s="4"/>
      <c r="FV10" s="5"/>
      <c r="FW10" s="5"/>
      <c r="FX10" s="4"/>
      <c r="FY10" s="4"/>
      <c r="FZ10" s="4"/>
      <c r="GA10" s="4"/>
      <c r="GB10" s="4"/>
      <c r="GC10" s="4"/>
      <c r="GD10" s="4"/>
      <c r="GE10" s="4"/>
      <c r="GF10" s="7"/>
      <c r="GG10" s="4"/>
      <c r="GH10" s="4"/>
      <c r="GI10" s="7"/>
      <c r="GJ10" s="4"/>
    </row>
    <row r="11" spans="1:192" x14ac:dyDescent="0.2">
      <c r="A11" s="12" t="s">
        <v>133</v>
      </c>
      <c r="B11" s="36"/>
      <c r="C11" s="37">
        <v>80257.5</v>
      </c>
      <c r="D11" s="37">
        <v>191596</v>
      </c>
      <c r="E11" s="38">
        <v>1.5736197084664536</v>
      </c>
      <c r="F11" s="37">
        <v>5681</v>
      </c>
      <c r="G11" s="37">
        <v>219096</v>
      </c>
      <c r="H11" s="46">
        <v>0.88802726947056843</v>
      </c>
      <c r="I11" s="46">
        <v>0.55281205056392402</v>
      </c>
      <c r="J11" s="38">
        <v>1.6660593051118211</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4"/>
      <c r="AP11" s="5"/>
      <c r="AQ11" s="4"/>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4"/>
      <c r="CE11" s="4"/>
      <c r="CF11" s="5"/>
      <c r="CG11" s="5"/>
      <c r="CH11" s="4"/>
      <c r="CI11" s="5"/>
      <c r="CJ11" s="5"/>
      <c r="CK11" s="5"/>
      <c r="CL11" s="5"/>
      <c r="CM11" s="5"/>
      <c r="CN11" s="5"/>
      <c r="CO11" s="5"/>
      <c r="CP11" s="5"/>
      <c r="CQ11" s="5"/>
      <c r="CR11" s="5"/>
      <c r="CS11" s="5"/>
      <c r="CT11" s="5"/>
      <c r="CU11" s="5"/>
      <c r="CV11" s="5"/>
      <c r="CW11" s="5"/>
      <c r="CX11" s="5"/>
      <c r="CY11" s="5"/>
      <c r="CZ11" s="5"/>
      <c r="DA11" s="4"/>
      <c r="DB11" s="4"/>
      <c r="DC11" s="4"/>
      <c r="DD11" s="4"/>
      <c r="DE11" s="4"/>
      <c r="DF11" s="4"/>
      <c r="DG11" s="4"/>
      <c r="DH11" s="4"/>
      <c r="DI11" s="4"/>
      <c r="DJ11" s="4"/>
      <c r="DK11" s="4"/>
      <c r="DL11" s="4"/>
      <c r="DM11" s="4"/>
      <c r="DN11" s="4"/>
      <c r="DO11" s="4"/>
      <c r="DP11" s="4"/>
      <c r="DQ11" s="4"/>
      <c r="DR11" s="4"/>
      <c r="DS11" s="5"/>
      <c r="DT11" s="5"/>
      <c r="DU11" s="5"/>
      <c r="DV11" s="4"/>
      <c r="DW11" s="6"/>
      <c r="DX11" s="6"/>
      <c r="DY11" s="6"/>
      <c r="DZ11" s="6"/>
      <c r="EA11" s="6"/>
      <c r="EB11" s="4"/>
      <c r="EC11" s="6"/>
      <c r="ED11" s="6"/>
      <c r="EE11" s="6"/>
      <c r="EF11" s="6"/>
      <c r="EG11" s="6"/>
      <c r="EH11" s="6"/>
      <c r="EI11" s="4"/>
      <c r="EJ11" s="6"/>
      <c r="EK11" s="6"/>
      <c r="EL11" s="6"/>
      <c r="EM11" s="6"/>
      <c r="EN11" s="6"/>
      <c r="EO11" s="6"/>
      <c r="EP11" s="6"/>
      <c r="EQ11" s="6"/>
      <c r="ER11" s="6"/>
      <c r="ES11" s="6"/>
      <c r="ET11" s="6"/>
      <c r="EU11" s="6"/>
      <c r="EV11" s="4"/>
      <c r="EW11" s="6"/>
      <c r="EX11" s="6"/>
      <c r="EY11" s="6"/>
      <c r="EZ11" s="6"/>
      <c r="FA11" s="6"/>
      <c r="FB11" s="6"/>
      <c r="FC11" s="6"/>
      <c r="FD11" s="6"/>
      <c r="FE11" s="4"/>
      <c r="FF11" s="6"/>
      <c r="FG11" s="6"/>
      <c r="FH11" s="6"/>
      <c r="FI11" s="6"/>
      <c r="FJ11" s="4"/>
      <c r="FK11" s="4"/>
      <c r="FL11" s="4"/>
      <c r="FM11" s="4"/>
      <c r="FN11" s="4"/>
      <c r="FO11" s="4"/>
      <c r="FP11" s="5"/>
      <c r="FQ11" s="5"/>
      <c r="FR11" s="4"/>
      <c r="FS11" s="4"/>
      <c r="FT11" s="4"/>
      <c r="FU11" s="4"/>
      <c r="FV11" s="5"/>
      <c r="FW11" s="5"/>
      <c r="FX11" s="4"/>
      <c r="FY11" s="4"/>
      <c r="FZ11" s="4"/>
      <c r="GA11" s="4"/>
      <c r="GB11" s="4"/>
      <c r="GC11" s="4"/>
      <c r="GD11" s="4"/>
      <c r="GE11" s="4"/>
      <c r="GF11" s="7"/>
      <c r="GG11" s="4"/>
      <c r="GH11" s="4"/>
      <c r="GI11" s="7"/>
      <c r="GJ11" s="4"/>
    </row>
    <row r="12" spans="1:192" x14ac:dyDescent="0.2">
      <c r="A12" s="18"/>
      <c r="B12" s="19"/>
      <c r="C12" s="20"/>
      <c r="D12" s="20"/>
      <c r="E12" s="31"/>
      <c r="F12" s="20"/>
      <c r="G12" s="20"/>
      <c r="H12" s="20"/>
      <c r="I12" s="20"/>
      <c r="J12" s="31"/>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4"/>
      <c r="AP12" s="5"/>
      <c r="AQ12" s="4"/>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4"/>
      <c r="CE12" s="4"/>
      <c r="CF12" s="5"/>
      <c r="CG12" s="5"/>
      <c r="CH12" s="4"/>
      <c r="CI12" s="5"/>
      <c r="CJ12" s="5"/>
      <c r="CK12" s="5"/>
      <c r="CL12" s="5"/>
      <c r="CM12" s="5"/>
      <c r="CN12" s="5"/>
      <c r="CO12" s="5"/>
      <c r="CP12" s="5"/>
      <c r="CQ12" s="5"/>
      <c r="CR12" s="5"/>
      <c r="CS12" s="5"/>
      <c r="CT12" s="5"/>
      <c r="CU12" s="5"/>
      <c r="CV12" s="5"/>
      <c r="CW12" s="5"/>
      <c r="CX12" s="5"/>
      <c r="CY12" s="5"/>
      <c r="CZ12" s="5"/>
      <c r="DA12" s="4"/>
      <c r="DB12" s="4"/>
      <c r="DC12" s="4"/>
      <c r="DD12" s="4"/>
      <c r="DE12" s="4"/>
      <c r="DF12" s="4"/>
      <c r="DG12" s="4"/>
      <c r="DH12" s="4"/>
      <c r="DI12" s="4"/>
      <c r="DJ12" s="4"/>
      <c r="DK12" s="4"/>
      <c r="DL12" s="4"/>
      <c r="DM12" s="4"/>
      <c r="DN12" s="4"/>
      <c r="DO12" s="4"/>
      <c r="DP12" s="4"/>
      <c r="DQ12" s="4"/>
      <c r="DR12" s="4"/>
      <c r="DS12" s="5"/>
      <c r="DT12" s="5"/>
      <c r="DU12" s="5"/>
      <c r="DV12" s="4"/>
      <c r="DW12" s="6"/>
      <c r="DX12" s="6"/>
      <c r="DY12" s="6"/>
      <c r="DZ12" s="6"/>
      <c r="EA12" s="6"/>
      <c r="EB12" s="4"/>
      <c r="EC12" s="6"/>
      <c r="ED12" s="6"/>
      <c r="EE12" s="6"/>
      <c r="EF12" s="6"/>
      <c r="EG12" s="6"/>
      <c r="EH12" s="6"/>
      <c r="EI12" s="4"/>
      <c r="EJ12" s="6"/>
      <c r="EK12" s="6"/>
      <c r="EL12" s="6"/>
      <c r="EM12" s="6"/>
      <c r="EN12" s="6"/>
      <c r="EO12" s="6"/>
      <c r="EP12" s="6"/>
      <c r="EQ12" s="6"/>
      <c r="ER12" s="6"/>
      <c r="ES12" s="6"/>
      <c r="ET12" s="6"/>
      <c r="EU12" s="6"/>
      <c r="EV12" s="4"/>
      <c r="EW12" s="6"/>
      <c r="EX12" s="6"/>
      <c r="EY12" s="6"/>
      <c r="EZ12" s="6"/>
      <c r="FA12" s="6"/>
      <c r="FB12" s="6"/>
      <c r="FC12" s="6"/>
      <c r="FD12" s="6"/>
      <c r="FE12" s="4"/>
      <c r="FF12" s="6"/>
      <c r="FG12" s="6"/>
      <c r="FH12" s="6"/>
      <c r="FI12" s="6"/>
      <c r="FJ12" s="4"/>
      <c r="FK12" s="4"/>
      <c r="FL12" s="4"/>
      <c r="FM12" s="4"/>
      <c r="FN12" s="4"/>
      <c r="FO12" s="4"/>
      <c r="FP12" s="5"/>
      <c r="FQ12" s="5"/>
      <c r="FR12" s="4"/>
      <c r="FS12" s="4"/>
      <c r="FT12" s="4"/>
      <c r="FU12" s="4"/>
      <c r="FV12" s="5"/>
      <c r="FW12" s="5"/>
      <c r="FX12" s="4"/>
      <c r="FY12" s="4"/>
      <c r="FZ12" s="4"/>
      <c r="GA12" s="4"/>
      <c r="GB12" s="4"/>
      <c r="GC12" s="4"/>
      <c r="GD12" s="4"/>
      <c r="GE12" s="4"/>
      <c r="GF12" s="7"/>
      <c r="GG12" s="4"/>
      <c r="GH12" s="4"/>
      <c r="GI12" s="7"/>
      <c r="GJ12" s="4"/>
    </row>
    <row r="13" spans="1:192" x14ac:dyDescent="0.2">
      <c r="A13" s="34" t="s">
        <v>143</v>
      </c>
      <c r="B13" s="40"/>
      <c r="C13" s="41"/>
      <c r="D13" s="41"/>
      <c r="E13" s="42"/>
      <c r="F13" s="41"/>
      <c r="G13" s="41"/>
      <c r="H13" s="41"/>
      <c r="I13" s="41"/>
      <c r="J13" s="42"/>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4"/>
      <c r="AP13" s="5"/>
      <c r="AQ13" s="4"/>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4"/>
      <c r="CE13" s="4"/>
      <c r="CF13" s="5"/>
      <c r="CG13" s="5"/>
      <c r="CH13" s="4"/>
      <c r="CI13" s="5"/>
      <c r="CJ13" s="5"/>
      <c r="CK13" s="5"/>
      <c r="CL13" s="5"/>
      <c r="CM13" s="5"/>
      <c r="CN13" s="5"/>
      <c r="CO13" s="5"/>
      <c r="CP13" s="5"/>
      <c r="CQ13" s="5"/>
      <c r="CR13" s="5"/>
      <c r="CS13" s="5"/>
      <c r="CT13" s="5"/>
      <c r="CU13" s="5"/>
      <c r="CV13" s="5"/>
      <c r="CW13" s="5"/>
      <c r="CX13" s="5"/>
      <c r="CY13" s="5"/>
      <c r="CZ13" s="5"/>
      <c r="DA13" s="4"/>
      <c r="DB13" s="4"/>
      <c r="DC13" s="4"/>
      <c r="DD13" s="4"/>
      <c r="DE13" s="4"/>
      <c r="DF13" s="4"/>
      <c r="DG13" s="4"/>
      <c r="DH13" s="4"/>
      <c r="DI13" s="4"/>
      <c r="DJ13" s="4"/>
      <c r="DK13" s="4"/>
      <c r="DL13" s="4"/>
      <c r="DM13" s="4"/>
      <c r="DN13" s="4"/>
      <c r="DO13" s="4"/>
      <c r="DP13" s="4"/>
      <c r="DQ13" s="4"/>
      <c r="DR13" s="4"/>
      <c r="DS13" s="5"/>
      <c r="DT13" s="5"/>
      <c r="DU13" s="5"/>
      <c r="DV13" s="4"/>
      <c r="DW13" s="6"/>
      <c r="DX13" s="6"/>
      <c r="DY13" s="6"/>
      <c r="DZ13" s="6"/>
      <c r="EA13" s="6"/>
      <c r="EB13" s="4"/>
      <c r="EC13" s="6"/>
      <c r="ED13" s="6"/>
      <c r="EE13" s="6"/>
      <c r="EF13" s="6"/>
      <c r="EG13" s="6"/>
      <c r="EH13" s="6"/>
      <c r="EI13" s="4"/>
      <c r="EJ13" s="6"/>
      <c r="EK13" s="6"/>
      <c r="EL13" s="6"/>
      <c r="EM13" s="6"/>
      <c r="EN13" s="6"/>
      <c r="EO13" s="6"/>
      <c r="EP13" s="6"/>
      <c r="EQ13" s="6"/>
      <c r="ER13" s="6"/>
      <c r="ES13" s="6"/>
      <c r="ET13" s="6"/>
      <c r="EU13" s="6"/>
      <c r="EV13" s="4"/>
      <c r="EW13" s="6"/>
      <c r="EX13" s="6"/>
      <c r="EY13" s="6"/>
      <c r="EZ13" s="6"/>
      <c r="FA13" s="6"/>
      <c r="FB13" s="6"/>
      <c r="FC13" s="6"/>
      <c r="FD13" s="6"/>
      <c r="FE13" s="4"/>
      <c r="FF13" s="6"/>
      <c r="FG13" s="6"/>
      <c r="FH13" s="6"/>
      <c r="FI13" s="6"/>
      <c r="FJ13" s="4"/>
      <c r="FK13" s="4"/>
      <c r="FL13" s="4"/>
      <c r="FM13" s="4"/>
      <c r="FN13" s="4"/>
      <c r="FO13" s="4"/>
      <c r="FP13" s="5"/>
      <c r="FQ13" s="5"/>
      <c r="FR13" s="4"/>
      <c r="FS13" s="4"/>
      <c r="FT13" s="4"/>
      <c r="FU13" s="4"/>
      <c r="FV13" s="5"/>
      <c r="FW13" s="5"/>
      <c r="FX13" s="4"/>
      <c r="FY13" s="4"/>
      <c r="FZ13" s="4"/>
      <c r="GA13" s="4"/>
      <c r="GB13" s="4"/>
      <c r="GC13" s="4"/>
      <c r="GD13" s="4"/>
      <c r="GE13" s="4"/>
      <c r="GF13" s="7"/>
      <c r="GG13" s="4"/>
      <c r="GH13" s="4"/>
      <c r="GI13" s="7"/>
      <c r="GJ13" s="4"/>
    </row>
    <row r="14" spans="1:192" x14ac:dyDescent="0.2">
      <c r="A14" s="18" t="s">
        <v>61</v>
      </c>
      <c r="B14" s="19" t="s">
        <v>62</v>
      </c>
      <c r="C14" s="20">
        <v>47037</v>
      </c>
      <c r="D14" s="20">
        <v>86271</v>
      </c>
      <c r="E14" s="31">
        <f t="shared" ref="E14:E26" si="0">D14/C14</f>
        <v>1.8341093181963135</v>
      </c>
      <c r="F14" s="20">
        <v>1271</v>
      </c>
      <c r="G14" s="20">
        <v>87542</v>
      </c>
      <c r="H14" s="45">
        <v>0.85759909089127917</v>
      </c>
      <c r="I14" s="45">
        <v>0.36450318110655872</v>
      </c>
      <c r="J14" s="31">
        <f t="shared" ref="J14:J26" si="1">G14/C14</f>
        <v>1.8611305993154326</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4"/>
      <c r="AP14" s="5"/>
      <c r="AQ14" s="4"/>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4"/>
      <c r="BY14" s="5"/>
      <c r="BZ14" s="4"/>
      <c r="CA14" s="5"/>
      <c r="CB14" s="5"/>
      <c r="CC14" s="5"/>
      <c r="CD14" s="4"/>
      <c r="CE14" s="4"/>
      <c r="CF14" s="4"/>
      <c r="CG14" s="5"/>
      <c r="CH14" s="5"/>
      <c r="CI14" s="5"/>
      <c r="CJ14" s="5"/>
      <c r="CK14" s="5"/>
      <c r="CL14" s="5"/>
      <c r="CM14" s="5"/>
      <c r="CN14" s="5"/>
      <c r="CO14" s="5"/>
      <c r="CP14" s="5"/>
      <c r="CQ14" s="4"/>
      <c r="CR14" s="5"/>
      <c r="CS14" s="5"/>
      <c r="CT14" s="5"/>
      <c r="CU14" s="5"/>
      <c r="CV14" s="5"/>
      <c r="CW14" s="5"/>
      <c r="CX14" s="5"/>
      <c r="CY14" s="5"/>
      <c r="CZ14" s="5"/>
      <c r="DA14" s="4"/>
      <c r="DB14" s="5"/>
      <c r="DC14" s="5"/>
      <c r="DD14" s="5"/>
      <c r="DE14" s="5"/>
      <c r="DF14" s="5"/>
      <c r="DG14" s="5"/>
      <c r="DH14" s="5"/>
      <c r="DI14" s="5"/>
      <c r="DJ14" s="5"/>
      <c r="DK14" s="4"/>
      <c r="DL14" s="4"/>
      <c r="DM14" s="4"/>
      <c r="DN14" s="4"/>
      <c r="DO14" s="4"/>
      <c r="DP14" s="4"/>
      <c r="DQ14" s="4"/>
      <c r="DR14" s="4"/>
      <c r="DS14" s="5"/>
      <c r="DT14" s="5"/>
      <c r="DU14" s="5"/>
      <c r="DV14" s="5"/>
      <c r="DW14" s="6"/>
      <c r="DX14" s="6"/>
      <c r="DY14" s="6"/>
      <c r="DZ14" s="6"/>
      <c r="EA14" s="6"/>
      <c r="EB14" s="4"/>
      <c r="EC14" s="6"/>
      <c r="ED14" s="6"/>
      <c r="EE14" s="6"/>
      <c r="EF14" s="6"/>
      <c r="EG14" s="6"/>
      <c r="EH14" s="6"/>
      <c r="EI14" s="4"/>
      <c r="EJ14" s="6"/>
      <c r="EK14" s="6"/>
      <c r="EL14" s="6"/>
      <c r="EM14" s="6"/>
      <c r="EN14" s="6"/>
      <c r="EO14" s="6"/>
      <c r="EP14" s="6"/>
      <c r="EQ14" s="6"/>
      <c r="ER14" s="6"/>
      <c r="ES14" s="6"/>
      <c r="ET14" s="6"/>
      <c r="EU14" s="6"/>
      <c r="EV14" s="4"/>
      <c r="EW14" s="6"/>
      <c r="EX14" s="6"/>
      <c r="EY14" s="6"/>
      <c r="EZ14" s="6"/>
      <c r="FA14" s="6"/>
      <c r="FB14" s="6"/>
      <c r="FC14" s="6"/>
      <c r="FD14" s="6"/>
      <c r="FE14" s="4"/>
      <c r="FF14" s="6"/>
      <c r="FG14" s="6"/>
      <c r="FH14" s="6"/>
      <c r="FI14" s="6"/>
      <c r="FJ14" s="4"/>
      <c r="FK14" s="4"/>
      <c r="FL14" s="4"/>
      <c r="FM14" s="4"/>
      <c r="FN14" s="4"/>
      <c r="FO14" s="4"/>
      <c r="FP14" s="5"/>
      <c r="FQ14" s="5"/>
      <c r="FR14" s="4"/>
      <c r="FS14" s="4"/>
      <c r="FT14" s="4"/>
      <c r="FU14" s="4"/>
      <c r="FV14" s="5"/>
      <c r="FW14" s="5"/>
      <c r="FX14" s="4"/>
      <c r="FY14" s="4"/>
      <c r="FZ14" s="4"/>
      <c r="GA14" s="4"/>
      <c r="GB14" s="6"/>
      <c r="GC14" s="4"/>
      <c r="GD14" s="4"/>
      <c r="GE14" s="4"/>
      <c r="GF14" s="7"/>
      <c r="GG14" s="4"/>
      <c r="GH14" s="4"/>
      <c r="GI14" s="7"/>
      <c r="GJ14" s="4"/>
    </row>
    <row r="15" spans="1:192" x14ac:dyDescent="0.2">
      <c r="A15" s="18" t="s">
        <v>129</v>
      </c>
      <c r="B15" s="19" t="s">
        <v>130</v>
      </c>
      <c r="C15" s="20">
        <v>41186</v>
      </c>
      <c r="D15" s="20">
        <v>93611</v>
      </c>
      <c r="E15" s="31">
        <f t="shared" si="0"/>
        <v>2.2728839897052397</v>
      </c>
      <c r="F15" s="20">
        <v>3050</v>
      </c>
      <c r="G15" s="20">
        <v>96661</v>
      </c>
      <c r="H15" s="45">
        <v>0.91142331808967048</v>
      </c>
      <c r="I15" s="45">
        <v>0.39649125685525716</v>
      </c>
      <c r="J15" s="31">
        <f t="shared" si="1"/>
        <v>2.3469382799980574</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4"/>
      <c r="AP15" s="5"/>
      <c r="AQ15" s="4"/>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4"/>
      <c r="DL15" s="4"/>
      <c r="DM15" s="4"/>
      <c r="DN15" s="4"/>
      <c r="DO15" s="4"/>
      <c r="DP15" s="4"/>
      <c r="DQ15" s="4"/>
      <c r="DR15" s="4"/>
      <c r="DS15" s="5"/>
      <c r="DT15" s="5"/>
      <c r="DU15" s="5"/>
      <c r="DV15" s="5"/>
      <c r="DW15" s="6"/>
      <c r="DX15" s="6"/>
      <c r="DY15" s="6"/>
      <c r="DZ15" s="6"/>
      <c r="EA15" s="6"/>
      <c r="EB15" s="4"/>
      <c r="EC15" s="6"/>
      <c r="ED15" s="6"/>
      <c r="EE15" s="6"/>
      <c r="EF15" s="6"/>
      <c r="EG15" s="6"/>
      <c r="EH15" s="6"/>
      <c r="EI15" s="4"/>
      <c r="EJ15" s="6"/>
      <c r="EK15" s="6"/>
      <c r="EL15" s="6"/>
      <c r="EM15" s="6"/>
      <c r="EN15" s="6"/>
      <c r="EO15" s="6"/>
      <c r="EP15" s="6"/>
      <c r="EQ15" s="6"/>
      <c r="ER15" s="6"/>
      <c r="ES15" s="6"/>
      <c r="ET15" s="6"/>
      <c r="EU15" s="6"/>
      <c r="EV15" s="4"/>
      <c r="EW15" s="6"/>
      <c r="EX15" s="6"/>
      <c r="EY15" s="6"/>
      <c r="EZ15" s="6"/>
      <c r="FA15" s="6"/>
      <c r="FB15" s="6"/>
      <c r="FC15" s="6"/>
      <c r="FD15" s="6"/>
      <c r="FE15" s="4"/>
      <c r="FF15" s="6"/>
      <c r="FG15" s="6"/>
      <c r="FH15" s="6"/>
      <c r="FI15" s="6"/>
      <c r="FJ15" s="4"/>
      <c r="FK15" s="4"/>
      <c r="FL15" s="4"/>
      <c r="FM15" s="4"/>
      <c r="FN15" s="4"/>
      <c r="FO15" s="4"/>
      <c r="FP15" s="5"/>
      <c r="FQ15" s="5"/>
      <c r="FR15" s="4"/>
      <c r="FS15" s="4"/>
      <c r="FT15" s="4"/>
      <c r="FU15" s="4"/>
      <c r="FV15" s="5"/>
      <c r="FW15" s="5"/>
      <c r="FX15" s="4"/>
      <c r="FY15" s="4"/>
      <c r="FZ15" s="4"/>
      <c r="GA15" s="4"/>
      <c r="GB15" s="4"/>
      <c r="GC15" s="4"/>
      <c r="GD15" s="4"/>
      <c r="GE15" s="4"/>
      <c r="GF15" s="7"/>
      <c r="GG15" s="4"/>
      <c r="GH15" s="4"/>
      <c r="GI15" s="7"/>
      <c r="GJ15" s="4"/>
    </row>
    <row r="16" spans="1:192" x14ac:dyDescent="0.2">
      <c r="A16" s="18" t="s">
        <v>53</v>
      </c>
      <c r="B16" s="19" t="s">
        <v>54</v>
      </c>
      <c r="C16" s="20">
        <v>35014</v>
      </c>
      <c r="D16" s="20">
        <v>78510</v>
      </c>
      <c r="E16" s="31">
        <f t="shared" si="0"/>
        <v>2.2422459587593533</v>
      </c>
      <c r="F16" s="20">
        <v>1078</v>
      </c>
      <c r="G16" s="20">
        <v>79588</v>
      </c>
      <c r="H16" s="45">
        <v>0.83431698342645688</v>
      </c>
      <c r="I16" s="45">
        <v>0.34137867434169611</v>
      </c>
      <c r="J16" s="31">
        <f t="shared" si="1"/>
        <v>2.2730336436853831</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4"/>
      <c r="AP16" s="5"/>
      <c r="AQ16" s="4"/>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4"/>
      <c r="CE16" s="4"/>
      <c r="CF16" s="5"/>
      <c r="CG16" s="5"/>
      <c r="CH16" s="4"/>
      <c r="CI16" s="5"/>
      <c r="CJ16" s="5"/>
      <c r="CK16" s="5"/>
      <c r="CL16" s="5"/>
      <c r="CM16" s="5"/>
      <c r="CN16" s="5"/>
      <c r="CO16" s="5"/>
      <c r="CP16" s="5"/>
      <c r="CQ16" s="5"/>
      <c r="CR16" s="5"/>
      <c r="CS16" s="5"/>
      <c r="CT16" s="5"/>
      <c r="CU16" s="5"/>
      <c r="CV16" s="5"/>
      <c r="CW16" s="5"/>
      <c r="CX16" s="5"/>
      <c r="CY16" s="5"/>
      <c r="CZ16" s="5"/>
      <c r="DA16" s="4"/>
      <c r="DB16" s="4"/>
      <c r="DC16" s="4"/>
      <c r="DD16" s="4"/>
      <c r="DE16" s="4"/>
      <c r="DF16" s="4"/>
      <c r="DG16" s="4"/>
      <c r="DH16" s="4"/>
      <c r="DI16" s="4"/>
      <c r="DJ16" s="4"/>
      <c r="DK16" s="5"/>
      <c r="DL16" s="5"/>
      <c r="DM16" s="5"/>
      <c r="DN16" s="5"/>
      <c r="DO16" s="5"/>
      <c r="DP16" s="5"/>
      <c r="DQ16" s="5"/>
      <c r="DR16" s="5"/>
      <c r="DS16" s="5"/>
      <c r="DT16" s="5"/>
      <c r="DU16" s="5"/>
      <c r="DV16" s="5"/>
      <c r="DW16" s="6"/>
      <c r="DX16" s="6"/>
      <c r="DY16" s="6"/>
      <c r="DZ16" s="6"/>
      <c r="EA16" s="6"/>
      <c r="EB16" s="4"/>
      <c r="EC16" s="6"/>
      <c r="ED16" s="6"/>
      <c r="EE16" s="6"/>
      <c r="EF16" s="6"/>
      <c r="EG16" s="6"/>
      <c r="EH16" s="6"/>
      <c r="EI16" s="4"/>
      <c r="EJ16" s="6"/>
      <c r="EK16" s="6"/>
      <c r="EL16" s="6"/>
      <c r="EM16" s="6"/>
      <c r="EN16" s="6"/>
      <c r="EO16" s="6"/>
      <c r="EP16" s="6"/>
      <c r="EQ16" s="6"/>
      <c r="ER16" s="6"/>
      <c r="ES16" s="6"/>
      <c r="ET16" s="6"/>
      <c r="EU16" s="6"/>
      <c r="EV16" s="4"/>
      <c r="EW16" s="6"/>
      <c r="EX16" s="6"/>
      <c r="EY16" s="6"/>
      <c r="EZ16" s="6"/>
      <c r="FA16" s="6"/>
      <c r="FB16" s="6"/>
      <c r="FC16" s="6"/>
      <c r="FD16" s="6"/>
      <c r="FE16" s="4"/>
      <c r="FF16" s="6"/>
      <c r="FG16" s="6"/>
      <c r="FH16" s="6"/>
      <c r="FI16" s="6"/>
      <c r="FJ16" s="4"/>
      <c r="FK16" s="4"/>
      <c r="FL16" s="4"/>
      <c r="FM16" s="4"/>
      <c r="FN16" s="4"/>
      <c r="FO16" s="4"/>
      <c r="FP16" s="5"/>
      <c r="FQ16" s="5"/>
      <c r="FR16" s="4"/>
      <c r="FS16" s="4"/>
      <c r="FT16" s="4"/>
      <c r="FU16" s="4"/>
      <c r="FV16" s="5"/>
      <c r="FW16" s="5"/>
      <c r="FX16" s="4"/>
      <c r="FY16" s="4"/>
      <c r="FZ16" s="4"/>
      <c r="GA16" s="4"/>
      <c r="GB16" s="6"/>
      <c r="GC16" s="4"/>
      <c r="GD16" s="5"/>
      <c r="GE16" s="4"/>
      <c r="GF16" s="7"/>
      <c r="GG16" s="4"/>
      <c r="GH16" s="4"/>
      <c r="GI16" s="7"/>
      <c r="GJ16" s="4"/>
    </row>
    <row r="17" spans="1:192" x14ac:dyDescent="0.2">
      <c r="A17" s="18" t="s">
        <v>57</v>
      </c>
      <c r="B17" s="19" t="s">
        <v>58</v>
      </c>
      <c r="C17" s="20">
        <v>33506</v>
      </c>
      <c r="D17" s="20">
        <v>78580</v>
      </c>
      <c r="E17" s="31">
        <f t="shared" si="0"/>
        <v>2.3452515967289442</v>
      </c>
      <c r="F17" s="20">
        <v>6147</v>
      </c>
      <c r="G17" s="20">
        <v>84727</v>
      </c>
      <c r="H17" s="45">
        <v>0.80974635395760464</v>
      </c>
      <c r="I17" s="45">
        <v>0.34885884983262583</v>
      </c>
      <c r="J17" s="31">
        <f t="shared" si="1"/>
        <v>2.528711275592431</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4"/>
      <c r="AP17" s="5"/>
      <c r="AQ17" s="4"/>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4"/>
      <c r="CE17" s="4"/>
      <c r="CF17" s="5"/>
      <c r="CG17" s="5"/>
      <c r="CH17" s="4"/>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6"/>
      <c r="DX17" s="6"/>
      <c r="DY17" s="6"/>
      <c r="DZ17" s="6"/>
      <c r="EA17" s="6"/>
      <c r="EB17" s="4"/>
      <c r="EC17" s="6"/>
      <c r="ED17" s="6"/>
      <c r="EE17" s="6"/>
      <c r="EF17" s="6"/>
      <c r="EG17" s="6"/>
      <c r="EH17" s="6"/>
      <c r="EI17" s="4"/>
      <c r="EJ17" s="6"/>
      <c r="EK17" s="6"/>
      <c r="EL17" s="6"/>
      <c r="EM17" s="6"/>
      <c r="EN17" s="6"/>
      <c r="EO17" s="6"/>
      <c r="EP17" s="6"/>
      <c r="EQ17" s="6"/>
      <c r="ER17" s="6"/>
      <c r="ES17" s="6"/>
      <c r="ET17" s="6"/>
      <c r="EU17" s="6"/>
      <c r="EV17" s="4"/>
      <c r="EW17" s="6"/>
      <c r="EX17" s="6"/>
      <c r="EY17" s="6"/>
      <c r="EZ17" s="6"/>
      <c r="FA17" s="6"/>
      <c r="FB17" s="6"/>
      <c r="FC17" s="6"/>
      <c r="FD17" s="6"/>
      <c r="FE17" s="4"/>
      <c r="FF17" s="6"/>
      <c r="FG17" s="6"/>
      <c r="FH17" s="6"/>
      <c r="FI17" s="6"/>
      <c r="FJ17" s="4"/>
      <c r="FK17" s="4"/>
      <c r="FL17" s="4"/>
      <c r="FM17" s="4"/>
      <c r="FN17" s="4"/>
      <c r="FO17" s="4"/>
      <c r="FP17" s="5"/>
      <c r="FQ17" s="5"/>
      <c r="FR17" s="4"/>
      <c r="FS17" s="4"/>
      <c r="FT17" s="4"/>
      <c r="FU17" s="4"/>
      <c r="FV17" s="5"/>
      <c r="FW17" s="5"/>
      <c r="FX17" s="4"/>
      <c r="FY17" s="4"/>
      <c r="FZ17" s="4"/>
      <c r="GA17" s="4"/>
      <c r="GB17" s="4"/>
      <c r="GC17" s="4"/>
      <c r="GD17" s="5"/>
      <c r="GE17" s="4"/>
      <c r="GF17" s="7"/>
      <c r="GG17" s="4"/>
      <c r="GH17" s="4"/>
      <c r="GI17" s="7"/>
      <c r="GJ17" s="4"/>
    </row>
    <row r="18" spans="1:192" x14ac:dyDescent="0.2">
      <c r="A18" s="18" t="s">
        <v>93</v>
      </c>
      <c r="B18" s="19" t="s">
        <v>94</v>
      </c>
      <c r="C18" s="20">
        <v>32078</v>
      </c>
      <c r="D18" s="20">
        <v>91187</v>
      </c>
      <c r="E18" s="31">
        <f t="shared" si="0"/>
        <v>2.842664754660515</v>
      </c>
      <c r="F18" s="20">
        <v>14974</v>
      </c>
      <c r="G18" s="20">
        <v>106161</v>
      </c>
      <c r="H18" s="45">
        <v>0.88470449014967167</v>
      </c>
      <c r="I18" s="45">
        <v>0.41190621229110974</v>
      </c>
      <c r="J18" s="31">
        <f t="shared" si="1"/>
        <v>3.3094644304507761</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4"/>
      <c r="AP18" s="5"/>
      <c r="AQ18" s="4"/>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4"/>
      <c r="CE18" s="4"/>
      <c r="CF18" s="5"/>
      <c r="CG18" s="5"/>
      <c r="CH18" s="4"/>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4"/>
      <c r="DL18" s="4"/>
      <c r="DM18" s="4"/>
      <c r="DN18" s="4"/>
      <c r="DO18" s="4"/>
      <c r="DP18" s="4"/>
      <c r="DQ18" s="4"/>
      <c r="DR18" s="4"/>
      <c r="DS18" s="5"/>
      <c r="DT18" s="5"/>
      <c r="DU18" s="5"/>
      <c r="DV18" s="5"/>
      <c r="DW18" s="6"/>
      <c r="DX18" s="6"/>
      <c r="DY18" s="6"/>
      <c r="DZ18" s="6"/>
      <c r="EA18" s="6"/>
      <c r="EB18" s="4"/>
      <c r="EC18" s="6"/>
      <c r="ED18" s="6"/>
      <c r="EE18" s="6"/>
      <c r="EF18" s="6"/>
      <c r="EG18" s="6"/>
      <c r="EH18" s="6"/>
      <c r="EI18" s="4"/>
      <c r="EJ18" s="6"/>
      <c r="EK18" s="6"/>
      <c r="EL18" s="6"/>
      <c r="EM18" s="6"/>
      <c r="EN18" s="6"/>
      <c r="EO18" s="6"/>
      <c r="EP18" s="6"/>
      <c r="EQ18" s="6"/>
      <c r="ER18" s="6"/>
      <c r="ES18" s="6"/>
      <c r="ET18" s="6"/>
      <c r="EU18" s="6"/>
      <c r="EV18" s="4"/>
      <c r="EW18" s="6"/>
      <c r="EX18" s="6"/>
      <c r="EY18" s="6"/>
      <c r="EZ18" s="6"/>
      <c r="FA18" s="6"/>
      <c r="FB18" s="6"/>
      <c r="FC18" s="6"/>
      <c r="FD18" s="6"/>
      <c r="FE18" s="4"/>
      <c r="FF18" s="6"/>
      <c r="FG18" s="6"/>
      <c r="FH18" s="6"/>
      <c r="FI18" s="6"/>
      <c r="FJ18" s="4"/>
      <c r="FK18" s="4"/>
      <c r="FL18" s="4"/>
      <c r="FM18" s="4"/>
      <c r="FN18" s="4"/>
      <c r="FO18" s="4"/>
      <c r="FP18" s="5"/>
      <c r="FQ18" s="5"/>
      <c r="FR18" s="4"/>
      <c r="FS18" s="4"/>
      <c r="FT18" s="4"/>
      <c r="FU18" s="4"/>
      <c r="FV18" s="5"/>
      <c r="FW18" s="5"/>
      <c r="FX18" s="4"/>
      <c r="FY18" s="4"/>
      <c r="FZ18" s="4"/>
      <c r="GA18" s="4"/>
      <c r="GB18" s="4"/>
      <c r="GC18" s="4"/>
      <c r="GD18" s="4"/>
      <c r="GE18" s="4"/>
      <c r="GF18" s="7"/>
      <c r="GG18" s="4"/>
      <c r="GH18" s="4"/>
      <c r="GI18" s="7"/>
      <c r="GJ18" s="4"/>
    </row>
    <row r="19" spans="1:192" x14ac:dyDescent="0.2">
      <c r="A19" s="18" t="s">
        <v>114</v>
      </c>
      <c r="B19" s="19" t="s">
        <v>115</v>
      </c>
      <c r="C19" s="20">
        <v>30639</v>
      </c>
      <c r="D19" s="20">
        <v>78887</v>
      </c>
      <c r="E19" s="31">
        <f t="shared" si="0"/>
        <v>2.5747250236626522</v>
      </c>
      <c r="F19" s="20">
        <v>2168</v>
      </c>
      <c r="G19" s="20">
        <v>81055</v>
      </c>
      <c r="H19" s="45">
        <v>0.89316804407713501</v>
      </c>
      <c r="I19" s="45">
        <v>0.35095429432446007</v>
      </c>
      <c r="J19" s="31">
        <f t="shared" si="1"/>
        <v>2.6454845132021281</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4"/>
      <c r="AP19" s="5"/>
      <c r="AQ19" s="4"/>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4"/>
      <c r="CE19" s="4"/>
      <c r="CF19" s="5"/>
      <c r="CG19" s="5"/>
      <c r="CH19" s="4"/>
      <c r="CI19" s="5"/>
      <c r="CJ19" s="5"/>
      <c r="CK19" s="5"/>
      <c r="CL19" s="5"/>
      <c r="CM19" s="5"/>
      <c r="CN19" s="5"/>
      <c r="CO19" s="5"/>
      <c r="CP19" s="5"/>
      <c r="CQ19" s="4"/>
      <c r="CR19" s="4"/>
      <c r="CS19" s="4"/>
      <c r="CT19" s="4"/>
      <c r="CU19" s="4"/>
      <c r="CV19" s="4"/>
      <c r="CW19" s="4"/>
      <c r="CX19" s="4"/>
      <c r="CY19" s="4"/>
      <c r="CZ19" s="4"/>
      <c r="DA19" s="4"/>
      <c r="DB19" s="4"/>
      <c r="DC19" s="4"/>
      <c r="DD19" s="4"/>
      <c r="DE19" s="4"/>
      <c r="DF19" s="4"/>
      <c r="DG19" s="4"/>
      <c r="DH19" s="4"/>
      <c r="DI19" s="4"/>
      <c r="DJ19" s="4"/>
      <c r="DK19" s="5"/>
      <c r="DL19" s="5"/>
      <c r="DM19" s="5"/>
      <c r="DN19" s="5"/>
      <c r="DO19" s="5"/>
      <c r="DP19" s="5"/>
      <c r="DQ19" s="5"/>
      <c r="DR19" s="5"/>
      <c r="DS19" s="5"/>
      <c r="DT19" s="5"/>
      <c r="DU19" s="5"/>
      <c r="DV19" s="5"/>
      <c r="DW19" s="6"/>
      <c r="DX19" s="6"/>
      <c r="DY19" s="6"/>
      <c r="DZ19" s="6"/>
      <c r="EA19" s="6"/>
      <c r="EB19" s="4"/>
      <c r="EC19" s="6"/>
      <c r="ED19" s="6"/>
      <c r="EE19" s="6"/>
      <c r="EF19" s="6"/>
      <c r="EG19" s="6"/>
      <c r="EH19" s="6"/>
      <c r="EI19" s="4"/>
      <c r="EJ19" s="6"/>
      <c r="EK19" s="6"/>
      <c r="EL19" s="6"/>
      <c r="EM19" s="6"/>
      <c r="EN19" s="6"/>
      <c r="EO19" s="6"/>
      <c r="EP19" s="6"/>
      <c r="EQ19" s="6"/>
      <c r="ER19" s="6"/>
      <c r="ES19" s="6"/>
      <c r="ET19" s="6"/>
      <c r="EU19" s="6"/>
      <c r="EV19" s="4"/>
      <c r="EW19" s="6"/>
      <c r="EX19" s="6"/>
      <c r="EY19" s="6"/>
      <c r="EZ19" s="6"/>
      <c r="FA19" s="6"/>
      <c r="FB19" s="6"/>
      <c r="FC19" s="6"/>
      <c r="FD19" s="6"/>
      <c r="FE19" s="4"/>
      <c r="FF19" s="6"/>
      <c r="FG19" s="6"/>
      <c r="FH19" s="6"/>
      <c r="FI19" s="6"/>
      <c r="FJ19" s="4"/>
      <c r="FK19" s="4"/>
      <c r="FL19" s="4"/>
      <c r="FM19" s="4"/>
      <c r="FN19" s="4"/>
      <c r="FO19" s="4"/>
      <c r="FP19" s="5"/>
      <c r="FQ19" s="5"/>
      <c r="FR19" s="4"/>
      <c r="FS19" s="4"/>
      <c r="FT19" s="4"/>
      <c r="FU19" s="4"/>
      <c r="FV19" s="5"/>
      <c r="FW19" s="5"/>
      <c r="FX19" s="4"/>
      <c r="FY19" s="4"/>
      <c r="FZ19" s="4"/>
      <c r="GA19" s="4"/>
      <c r="GB19" s="4"/>
      <c r="GC19" s="4"/>
      <c r="GD19" s="4"/>
      <c r="GE19" s="4"/>
      <c r="GF19" s="7"/>
      <c r="GG19" s="4"/>
      <c r="GH19" s="4"/>
      <c r="GI19" s="7"/>
      <c r="GJ19" s="4"/>
    </row>
    <row r="20" spans="1:192" x14ac:dyDescent="0.2">
      <c r="A20" s="18" t="s">
        <v>125</v>
      </c>
      <c r="B20" s="19" t="s">
        <v>126</v>
      </c>
      <c r="C20" s="20">
        <v>29191</v>
      </c>
      <c r="D20" s="20">
        <v>59669</v>
      </c>
      <c r="E20" s="31">
        <f t="shared" si="0"/>
        <v>2.044088931519989</v>
      </c>
      <c r="F20" s="20">
        <v>740</v>
      </c>
      <c r="G20" s="20">
        <v>60409</v>
      </c>
      <c r="H20" s="45">
        <v>0.89058100278633667</v>
      </c>
      <c r="I20" s="45">
        <v>0.29386669001683158</v>
      </c>
      <c r="J20" s="31">
        <f t="shared" si="1"/>
        <v>2.0694392107156316</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4"/>
      <c r="AP20" s="5"/>
      <c r="AQ20" s="4"/>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4"/>
      <c r="CE20" s="4"/>
      <c r="CF20" s="5"/>
      <c r="CG20" s="5"/>
      <c r="CH20" s="4"/>
      <c r="CI20" s="5"/>
      <c r="CJ20" s="5"/>
      <c r="CK20" s="5"/>
      <c r="CL20" s="5"/>
      <c r="CM20" s="5"/>
      <c r="CN20" s="5"/>
      <c r="CO20" s="5"/>
      <c r="CP20" s="5"/>
      <c r="CQ20" s="5"/>
      <c r="CR20" s="5"/>
      <c r="CS20" s="5"/>
      <c r="CT20" s="5"/>
      <c r="CU20" s="5"/>
      <c r="CV20" s="5"/>
      <c r="CW20" s="5"/>
      <c r="CX20" s="5"/>
      <c r="CY20" s="5"/>
      <c r="CZ20" s="5"/>
      <c r="DA20" s="4"/>
      <c r="DB20" s="4"/>
      <c r="DC20" s="4"/>
      <c r="DD20" s="4"/>
      <c r="DE20" s="4"/>
      <c r="DF20" s="4"/>
      <c r="DG20" s="4"/>
      <c r="DH20" s="4"/>
      <c r="DI20" s="4"/>
      <c r="DJ20" s="4"/>
      <c r="DK20" s="5"/>
      <c r="DL20" s="5"/>
      <c r="DM20" s="5"/>
      <c r="DN20" s="5"/>
      <c r="DO20" s="5"/>
      <c r="DP20" s="5"/>
      <c r="DQ20" s="5"/>
      <c r="DR20" s="5"/>
      <c r="DS20" s="5"/>
      <c r="DT20" s="5"/>
      <c r="DU20" s="5"/>
      <c r="DV20" s="4"/>
      <c r="DW20" s="6"/>
      <c r="DX20" s="6"/>
      <c r="DY20" s="6"/>
      <c r="DZ20" s="6"/>
      <c r="EA20" s="6"/>
      <c r="EB20" s="4"/>
      <c r="EC20" s="6"/>
      <c r="ED20" s="6"/>
      <c r="EE20" s="6"/>
      <c r="EF20" s="6"/>
      <c r="EG20" s="6"/>
      <c r="EH20" s="6"/>
      <c r="EI20" s="4"/>
      <c r="EJ20" s="6"/>
      <c r="EK20" s="6"/>
      <c r="EL20" s="6"/>
      <c r="EM20" s="6"/>
      <c r="EN20" s="6"/>
      <c r="EO20" s="6"/>
      <c r="EP20" s="6"/>
      <c r="EQ20" s="6"/>
      <c r="ER20" s="6"/>
      <c r="ES20" s="6"/>
      <c r="ET20" s="6"/>
      <c r="EU20" s="6"/>
      <c r="EV20" s="4"/>
      <c r="EW20" s="6"/>
      <c r="EX20" s="6"/>
      <c r="EY20" s="6"/>
      <c r="EZ20" s="6"/>
      <c r="FA20" s="6"/>
      <c r="FB20" s="6"/>
      <c r="FC20" s="6"/>
      <c r="FD20" s="6"/>
      <c r="FE20" s="4"/>
      <c r="FF20" s="6"/>
      <c r="FG20" s="6"/>
      <c r="FH20" s="6"/>
      <c r="FI20" s="6"/>
      <c r="FJ20" s="4"/>
      <c r="FK20" s="4"/>
      <c r="FL20" s="4"/>
      <c r="FM20" s="4"/>
      <c r="FN20" s="4"/>
      <c r="FO20" s="4"/>
      <c r="FP20" s="5"/>
      <c r="FQ20" s="5"/>
      <c r="FR20" s="4"/>
      <c r="FS20" s="4"/>
      <c r="FT20" s="4"/>
      <c r="FU20" s="4"/>
      <c r="FV20" s="5"/>
      <c r="FW20" s="5"/>
      <c r="FX20" s="4"/>
      <c r="FY20" s="4"/>
      <c r="FZ20" s="4"/>
      <c r="GA20" s="4"/>
      <c r="GB20" s="6"/>
      <c r="GC20" s="4"/>
      <c r="GD20" s="5"/>
      <c r="GE20" s="4"/>
      <c r="GF20" s="7"/>
      <c r="GG20" s="4"/>
      <c r="GH20" s="4"/>
      <c r="GI20" s="7"/>
      <c r="GJ20" s="4"/>
    </row>
    <row r="21" spans="1:192" x14ac:dyDescent="0.2">
      <c r="A21" s="18" t="s">
        <v>75</v>
      </c>
      <c r="B21" s="19" t="s">
        <v>76</v>
      </c>
      <c r="C21" s="20">
        <v>28769</v>
      </c>
      <c r="D21" s="20">
        <v>44460</v>
      </c>
      <c r="E21" s="31">
        <f t="shared" si="0"/>
        <v>1.5454134658834162</v>
      </c>
      <c r="F21" s="20">
        <v>2152</v>
      </c>
      <c r="G21" s="20">
        <v>46612</v>
      </c>
      <c r="H21" s="45">
        <v>0.93199768060304322</v>
      </c>
      <c r="I21" s="45">
        <v>0.24827027861963175</v>
      </c>
      <c r="J21" s="31">
        <f t="shared" si="1"/>
        <v>1.6202162049428204</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4"/>
      <c r="AP21" s="5"/>
      <c r="AQ21" s="4"/>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4"/>
      <c r="CE21" s="4"/>
      <c r="CF21" s="5"/>
      <c r="CG21" s="5"/>
      <c r="CH21" s="5"/>
      <c r="CI21" s="5"/>
      <c r="CJ21" s="5"/>
      <c r="CK21" s="5"/>
      <c r="CL21" s="5"/>
      <c r="CM21" s="5"/>
      <c r="CN21" s="5"/>
      <c r="CO21" s="5"/>
      <c r="CP21" s="5"/>
      <c r="CQ21" s="5"/>
      <c r="CR21" s="5"/>
      <c r="CS21" s="5"/>
      <c r="CT21" s="5"/>
      <c r="CU21" s="5"/>
      <c r="CV21" s="5"/>
      <c r="CW21" s="5"/>
      <c r="CX21" s="5"/>
      <c r="CY21" s="5"/>
      <c r="CZ21" s="5"/>
      <c r="DA21" s="4"/>
      <c r="DB21" s="4"/>
      <c r="DC21" s="4"/>
      <c r="DD21" s="4"/>
      <c r="DE21" s="4"/>
      <c r="DF21" s="4"/>
      <c r="DG21" s="4"/>
      <c r="DH21" s="4"/>
      <c r="DI21" s="4"/>
      <c r="DJ21" s="4"/>
      <c r="DK21" s="4"/>
      <c r="DL21" s="4"/>
      <c r="DM21" s="4"/>
      <c r="DN21" s="4"/>
      <c r="DO21" s="4"/>
      <c r="DP21" s="4"/>
      <c r="DQ21" s="4"/>
      <c r="DR21" s="4"/>
      <c r="DS21" s="5"/>
      <c r="DT21" s="5"/>
      <c r="DU21" s="5"/>
      <c r="DV21" s="4"/>
      <c r="DW21" s="6"/>
      <c r="DX21" s="6"/>
      <c r="DY21" s="6"/>
      <c r="DZ21" s="6"/>
      <c r="EA21" s="6"/>
      <c r="EB21" s="4"/>
      <c r="EC21" s="6"/>
      <c r="ED21" s="6"/>
      <c r="EE21" s="6"/>
      <c r="EF21" s="6"/>
      <c r="EG21" s="6"/>
      <c r="EH21" s="6"/>
      <c r="EI21" s="4"/>
      <c r="EJ21" s="6"/>
      <c r="EK21" s="6"/>
      <c r="EL21" s="6"/>
      <c r="EM21" s="6"/>
      <c r="EN21" s="6"/>
      <c r="EO21" s="6"/>
      <c r="EP21" s="6"/>
      <c r="EQ21" s="6"/>
      <c r="ER21" s="6"/>
      <c r="ES21" s="6"/>
      <c r="ET21" s="6"/>
      <c r="EU21" s="6"/>
      <c r="EV21" s="4"/>
      <c r="EW21" s="6"/>
      <c r="EX21" s="6"/>
      <c r="EY21" s="6"/>
      <c r="EZ21" s="6"/>
      <c r="FA21" s="6"/>
      <c r="FB21" s="6"/>
      <c r="FC21" s="6"/>
      <c r="FD21" s="6"/>
      <c r="FE21" s="4"/>
      <c r="FF21" s="6"/>
      <c r="FG21" s="6"/>
      <c r="FH21" s="6"/>
      <c r="FI21" s="6"/>
      <c r="FJ21" s="4"/>
      <c r="FK21" s="4"/>
      <c r="FL21" s="4"/>
      <c r="FM21" s="4"/>
      <c r="FN21" s="4"/>
      <c r="FO21" s="4"/>
      <c r="FP21" s="5"/>
      <c r="FQ21" s="5"/>
      <c r="FR21" s="4"/>
      <c r="FS21" s="4"/>
      <c r="FT21" s="4"/>
      <c r="FU21" s="4"/>
      <c r="FV21" s="5"/>
      <c r="FW21" s="5"/>
      <c r="FX21" s="4"/>
      <c r="FY21" s="4"/>
      <c r="FZ21" s="4"/>
      <c r="GA21" s="4"/>
      <c r="GB21" s="6"/>
      <c r="GC21" s="4"/>
      <c r="GD21" s="5"/>
      <c r="GE21" s="4"/>
      <c r="GF21" s="7"/>
      <c r="GG21" s="4"/>
      <c r="GH21" s="4"/>
      <c r="GI21" s="7"/>
      <c r="GJ21" s="4"/>
    </row>
    <row r="22" spans="1:192" x14ac:dyDescent="0.2">
      <c r="A22" s="18" t="s">
        <v>87</v>
      </c>
      <c r="B22" s="19" t="s">
        <v>88</v>
      </c>
      <c r="C22" s="20">
        <v>24672</v>
      </c>
      <c r="D22" s="20">
        <v>108700</v>
      </c>
      <c r="E22" s="31">
        <f t="shared" si="0"/>
        <v>4.4058041504539558</v>
      </c>
      <c r="F22" s="20">
        <v>3654</v>
      </c>
      <c r="G22" s="20">
        <v>112354</v>
      </c>
      <c r="H22" s="45">
        <v>0.87439102214889408</v>
      </c>
      <c r="I22" s="45">
        <v>0.41972781237508544</v>
      </c>
      <c r="J22" s="31">
        <f t="shared" si="1"/>
        <v>4.5539072632944224</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4"/>
      <c r="AP22" s="5"/>
      <c r="AQ22" s="4"/>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4"/>
      <c r="CE22" s="4"/>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6"/>
      <c r="DX22" s="6"/>
      <c r="DY22" s="6"/>
      <c r="DZ22" s="6"/>
      <c r="EA22" s="6"/>
      <c r="EB22" s="4"/>
      <c r="EC22" s="6"/>
      <c r="ED22" s="6"/>
      <c r="EE22" s="6"/>
      <c r="EF22" s="6"/>
      <c r="EG22" s="6"/>
      <c r="EH22" s="6"/>
      <c r="EI22" s="4"/>
      <c r="EJ22" s="6"/>
      <c r="EK22" s="6"/>
      <c r="EL22" s="6"/>
      <c r="EM22" s="6"/>
      <c r="EN22" s="6"/>
      <c r="EO22" s="6"/>
      <c r="EP22" s="6"/>
      <c r="EQ22" s="6"/>
      <c r="ER22" s="6"/>
      <c r="ES22" s="6"/>
      <c r="ET22" s="6"/>
      <c r="EU22" s="6"/>
      <c r="EV22" s="4"/>
      <c r="EW22" s="6"/>
      <c r="EX22" s="6"/>
      <c r="EY22" s="6"/>
      <c r="EZ22" s="6"/>
      <c r="FA22" s="6"/>
      <c r="FB22" s="6"/>
      <c r="FC22" s="6"/>
      <c r="FD22" s="6"/>
      <c r="FE22" s="4"/>
      <c r="FF22" s="6"/>
      <c r="FG22" s="6"/>
      <c r="FH22" s="6"/>
      <c r="FI22" s="6"/>
      <c r="FJ22" s="4"/>
      <c r="FK22" s="4"/>
      <c r="FL22" s="4"/>
      <c r="FM22" s="4"/>
      <c r="FN22" s="4"/>
      <c r="FO22" s="4"/>
      <c r="FP22" s="5"/>
      <c r="FQ22" s="5"/>
      <c r="FR22" s="4"/>
      <c r="FS22" s="4"/>
      <c r="FT22" s="4"/>
      <c r="FU22" s="4"/>
      <c r="FV22" s="5"/>
      <c r="FW22" s="5"/>
      <c r="FX22" s="4"/>
      <c r="FY22" s="4"/>
      <c r="FZ22" s="4"/>
      <c r="GA22" s="4"/>
      <c r="GB22" s="6"/>
      <c r="GC22" s="4"/>
      <c r="GD22" s="4"/>
      <c r="GE22" s="4"/>
      <c r="GF22" s="7"/>
      <c r="GG22" s="4"/>
      <c r="GH22" s="4"/>
      <c r="GI22" s="7"/>
      <c r="GJ22" s="4"/>
    </row>
    <row r="23" spans="1:192" x14ac:dyDescent="0.2">
      <c r="A23" s="18" t="s">
        <v>91</v>
      </c>
      <c r="B23" s="19" t="s">
        <v>90</v>
      </c>
      <c r="C23" s="20">
        <v>24487</v>
      </c>
      <c r="D23" s="20">
        <v>88873</v>
      </c>
      <c r="E23" s="31">
        <f t="shared" si="0"/>
        <v>3.6293951892841099</v>
      </c>
      <c r="F23" s="20">
        <v>7187</v>
      </c>
      <c r="G23" s="20">
        <v>96060</v>
      </c>
      <c r="H23" s="45">
        <v>0.79644476871927106</v>
      </c>
      <c r="I23" s="45">
        <v>0.37124637681159423</v>
      </c>
      <c r="J23" s="31">
        <f t="shared" si="1"/>
        <v>3.9228978641728265</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4"/>
      <c r="AP23" s="5"/>
      <c r="AQ23" s="4"/>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4"/>
      <c r="CE23" s="4"/>
      <c r="CF23" s="5"/>
      <c r="CG23" s="5"/>
      <c r="CH23" s="4"/>
      <c r="CI23" s="5"/>
      <c r="CJ23" s="5"/>
      <c r="CK23" s="5"/>
      <c r="CL23" s="5"/>
      <c r="CM23" s="5"/>
      <c r="CN23" s="5"/>
      <c r="CO23" s="5"/>
      <c r="CP23" s="5"/>
      <c r="CQ23" s="5"/>
      <c r="CR23" s="5"/>
      <c r="CS23" s="5"/>
      <c r="CT23" s="5"/>
      <c r="CU23" s="5"/>
      <c r="CV23" s="5"/>
      <c r="CW23" s="5"/>
      <c r="CX23" s="5"/>
      <c r="CY23" s="5"/>
      <c r="CZ23" s="5"/>
      <c r="DA23" s="4"/>
      <c r="DB23" s="4"/>
      <c r="DC23" s="4"/>
      <c r="DD23" s="4"/>
      <c r="DE23" s="4"/>
      <c r="DF23" s="4"/>
      <c r="DG23" s="4"/>
      <c r="DH23" s="4"/>
      <c r="DI23" s="4"/>
      <c r="DJ23" s="4"/>
      <c r="DK23" s="5"/>
      <c r="DL23" s="5"/>
      <c r="DM23" s="5"/>
      <c r="DN23" s="5"/>
      <c r="DO23" s="5"/>
      <c r="DP23" s="5"/>
      <c r="DQ23" s="5"/>
      <c r="DR23" s="5"/>
      <c r="DS23" s="5"/>
      <c r="DT23" s="5"/>
      <c r="DU23" s="5"/>
      <c r="DV23" s="5"/>
      <c r="DW23" s="6"/>
      <c r="DX23" s="6"/>
      <c r="DY23" s="6"/>
      <c r="DZ23" s="6"/>
      <c r="EA23" s="6"/>
      <c r="EB23" s="4"/>
      <c r="EC23" s="6"/>
      <c r="ED23" s="6"/>
      <c r="EE23" s="6"/>
      <c r="EF23" s="6"/>
      <c r="EG23" s="6"/>
      <c r="EH23" s="6"/>
      <c r="EI23" s="4"/>
      <c r="EJ23" s="6"/>
      <c r="EK23" s="6"/>
      <c r="EL23" s="6"/>
      <c r="EM23" s="6"/>
      <c r="EN23" s="6"/>
      <c r="EO23" s="6"/>
      <c r="EP23" s="6"/>
      <c r="EQ23" s="6"/>
      <c r="ER23" s="6"/>
      <c r="ES23" s="6"/>
      <c r="ET23" s="6"/>
      <c r="EU23" s="6"/>
      <c r="EV23" s="4"/>
      <c r="EW23" s="6"/>
      <c r="EX23" s="6"/>
      <c r="EY23" s="6"/>
      <c r="EZ23" s="6"/>
      <c r="FA23" s="6"/>
      <c r="FB23" s="6"/>
      <c r="FC23" s="6"/>
      <c r="FD23" s="6"/>
      <c r="FE23" s="4"/>
      <c r="FF23" s="6"/>
      <c r="FG23" s="6"/>
      <c r="FH23" s="6"/>
      <c r="FI23" s="6"/>
      <c r="FJ23" s="4"/>
      <c r="FK23" s="4"/>
      <c r="FL23" s="4"/>
      <c r="FM23" s="4"/>
      <c r="FN23" s="4"/>
      <c r="FO23" s="4"/>
      <c r="FP23" s="5"/>
      <c r="FQ23" s="5"/>
      <c r="FR23" s="4"/>
      <c r="FS23" s="4"/>
      <c r="FT23" s="4"/>
      <c r="FU23" s="4"/>
      <c r="FV23" s="5"/>
      <c r="FW23" s="5"/>
      <c r="FX23" s="4"/>
      <c r="FY23" s="4"/>
      <c r="FZ23" s="4"/>
      <c r="GA23" s="4"/>
      <c r="GB23" s="4"/>
      <c r="GC23" s="4"/>
      <c r="GD23" s="4"/>
      <c r="GE23" s="4"/>
      <c r="GF23" s="7"/>
      <c r="GG23" s="4"/>
      <c r="GH23" s="4"/>
      <c r="GI23" s="7"/>
      <c r="GJ23" s="4"/>
    </row>
    <row r="24" spans="1:192" x14ac:dyDescent="0.2">
      <c r="A24" s="18" t="s">
        <v>45</v>
      </c>
      <c r="B24" s="19" t="s">
        <v>46</v>
      </c>
      <c r="C24" s="20">
        <v>22954</v>
      </c>
      <c r="D24" s="20">
        <v>57358</v>
      </c>
      <c r="E24" s="31">
        <f t="shared" si="0"/>
        <v>2.4988237344253723</v>
      </c>
      <c r="F24" s="20">
        <v>2309</v>
      </c>
      <c r="G24" s="20">
        <v>59667</v>
      </c>
      <c r="H24" s="45">
        <v>0.89329879929334965</v>
      </c>
      <c r="I24" s="45">
        <v>0.29172594863370344</v>
      </c>
      <c r="J24" s="31">
        <f t="shared" si="1"/>
        <v>2.5994162237518514</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4"/>
      <c r="AP24" s="5"/>
      <c r="AQ24" s="4"/>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4"/>
      <c r="CE24" s="4"/>
      <c r="CF24" s="5"/>
      <c r="CG24" s="5"/>
      <c r="CH24" s="4"/>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6"/>
      <c r="DX24" s="6"/>
      <c r="DY24" s="6"/>
      <c r="DZ24" s="6"/>
      <c r="EA24" s="6"/>
      <c r="EB24" s="4"/>
      <c r="EC24" s="6"/>
      <c r="ED24" s="6"/>
      <c r="EE24" s="6"/>
      <c r="EF24" s="6"/>
      <c r="EG24" s="6"/>
      <c r="EH24" s="6"/>
      <c r="EI24" s="4"/>
      <c r="EJ24" s="6"/>
      <c r="EK24" s="6"/>
      <c r="EL24" s="6"/>
      <c r="EM24" s="6"/>
      <c r="EN24" s="6"/>
      <c r="EO24" s="6"/>
      <c r="EP24" s="6"/>
      <c r="EQ24" s="6"/>
      <c r="ER24" s="6"/>
      <c r="ES24" s="6"/>
      <c r="ET24" s="6"/>
      <c r="EU24" s="6"/>
      <c r="EV24" s="4"/>
      <c r="EW24" s="6"/>
      <c r="EX24" s="6"/>
      <c r="EY24" s="6"/>
      <c r="EZ24" s="6"/>
      <c r="FA24" s="6"/>
      <c r="FB24" s="6"/>
      <c r="FC24" s="6"/>
      <c r="FD24" s="6"/>
      <c r="FE24" s="4"/>
      <c r="FF24" s="6"/>
      <c r="FG24" s="6"/>
      <c r="FH24" s="6"/>
      <c r="FI24" s="6"/>
      <c r="FJ24" s="4"/>
      <c r="FK24" s="4"/>
      <c r="FL24" s="4"/>
      <c r="FM24" s="4"/>
      <c r="FN24" s="4"/>
      <c r="FO24" s="4"/>
      <c r="FP24" s="5"/>
      <c r="FQ24" s="5"/>
      <c r="FR24" s="4"/>
      <c r="FS24" s="4"/>
      <c r="FT24" s="4"/>
      <c r="FU24" s="4"/>
      <c r="FV24" s="5"/>
      <c r="FW24" s="5"/>
      <c r="FX24" s="4"/>
      <c r="FY24" s="4"/>
      <c r="FZ24" s="4"/>
      <c r="GA24" s="4"/>
      <c r="GB24" s="6"/>
      <c r="GC24" s="4"/>
      <c r="GD24" s="5"/>
      <c r="GE24" s="4"/>
      <c r="GF24" s="7"/>
      <c r="GG24" s="4"/>
      <c r="GH24" s="4"/>
      <c r="GI24" s="7"/>
      <c r="GJ24" s="4"/>
    </row>
    <row r="25" spans="1:192" x14ac:dyDescent="0.2">
      <c r="A25" s="18" t="s">
        <v>127</v>
      </c>
      <c r="B25" s="19" t="s">
        <v>128</v>
      </c>
      <c r="C25" s="20">
        <v>22787</v>
      </c>
      <c r="D25" s="20">
        <v>94045</v>
      </c>
      <c r="E25" s="31">
        <f t="shared" si="0"/>
        <v>4.1271338921314786</v>
      </c>
      <c r="F25" s="20">
        <v>2152</v>
      </c>
      <c r="G25" s="20">
        <v>96197</v>
      </c>
      <c r="H25" s="45">
        <v>0.86640547599747819</v>
      </c>
      <c r="I25" s="45">
        <v>0.38531819784022814</v>
      </c>
      <c r="J25" s="31">
        <f t="shared" si="1"/>
        <v>4.2215737043050865</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4"/>
      <c r="AP25" s="5"/>
      <c r="AQ25" s="4"/>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4"/>
      <c r="CE25" s="4"/>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6"/>
      <c r="DX25" s="6"/>
      <c r="DY25" s="6"/>
      <c r="DZ25" s="6"/>
      <c r="EA25" s="6"/>
      <c r="EB25" s="4"/>
      <c r="EC25" s="6"/>
      <c r="ED25" s="6"/>
      <c r="EE25" s="6"/>
      <c r="EF25" s="6"/>
      <c r="EG25" s="6"/>
      <c r="EH25" s="6"/>
      <c r="EI25" s="4"/>
      <c r="EJ25" s="6"/>
      <c r="EK25" s="6"/>
      <c r="EL25" s="6"/>
      <c r="EM25" s="6"/>
      <c r="EN25" s="6"/>
      <c r="EO25" s="6"/>
      <c r="EP25" s="6"/>
      <c r="EQ25" s="6"/>
      <c r="ER25" s="6"/>
      <c r="ES25" s="6"/>
      <c r="ET25" s="6"/>
      <c r="EU25" s="6"/>
      <c r="EV25" s="4"/>
      <c r="EW25" s="6"/>
      <c r="EX25" s="6"/>
      <c r="EY25" s="6"/>
      <c r="EZ25" s="6"/>
      <c r="FA25" s="6"/>
      <c r="FB25" s="6"/>
      <c r="FC25" s="6"/>
      <c r="FD25" s="6"/>
      <c r="FE25" s="4"/>
      <c r="FF25" s="6"/>
      <c r="FG25" s="6"/>
      <c r="FH25" s="6"/>
      <c r="FI25" s="6"/>
      <c r="FJ25" s="4"/>
      <c r="FK25" s="4"/>
      <c r="FL25" s="4"/>
      <c r="FM25" s="4"/>
      <c r="FN25" s="4"/>
      <c r="FO25" s="4"/>
      <c r="FP25" s="5"/>
      <c r="FQ25" s="5"/>
      <c r="FR25" s="4"/>
      <c r="FS25" s="4"/>
      <c r="FT25" s="4"/>
      <c r="FU25" s="4"/>
      <c r="FV25" s="5"/>
      <c r="FW25" s="5"/>
      <c r="FX25" s="4"/>
      <c r="FY25" s="4"/>
      <c r="FZ25" s="4"/>
      <c r="GA25" s="4"/>
      <c r="GB25" s="4"/>
      <c r="GC25" s="4"/>
      <c r="GD25" s="4"/>
      <c r="GE25" s="4"/>
      <c r="GF25" s="7"/>
      <c r="GG25" s="4"/>
      <c r="GH25" s="4"/>
      <c r="GI25" s="7"/>
      <c r="GJ25" s="4"/>
    </row>
    <row r="26" spans="1:192" x14ac:dyDescent="0.2">
      <c r="A26" s="18" t="s">
        <v>77</v>
      </c>
      <c r="B26" s="19" t="s">
        <v>78</v>
      </c>
      <c r="C26" s="20">
        <v>21105</v>
      </c>
      <c r="D26" s="20">
        <v>116708</v>
      </c>
      <c r="E26" s="31">
        <f t="shared" si="0"/>
        <v>5.5298744373371242</v>
      </c>
      <c r="F26" s="20">
        <v>1691</v>
      </c>
      <c r="G26" s="20">
        <v>118399</v>
      </c>
      <c r="H26" s="45">
        <v>0.86195499450353452</v>
      </c>
      <c r="I26" s="45">
        <v>0.42565070463042853</v>
      </c>
      <c r="J26" s="31">
        <f t="shared" si="1"/>
        <v>5.6099976308931536</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4"/>
      <c r="AP26" s="5"/>
      <c r="AQ26" s="4"/>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4"/>
      <c r="CE26" s="4"/>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6"/>
      <c r="DX26" s="6"/>
      <c r="DY26" s="6"/>
      <c r="DZ26" s="6"/>
      <c r="EA26" s="6"/>
      <c r="EB26" s="4"/>
      <c r="EC26" s="6"/>
      <c r="ED26" s="6"/>
      <c r="EE26" s="6"/>
      <c r="EF26" s="6"/>
      <c r="EG26" s="6"/>
      <c r="EH26" s="6"/>
      <c r="EI26" s="4"/>
      <c r="EJ26" s="6"/>
      <c r="EK26" s="6"/>
      <c r="EL26" s="6"/>
      <c r="EM26" s="6"/>
      <c r="EN26" s="6"/>
      <c r="EO26" s="6"/>
      <c r="EP26" s="6"/>
      <c r="EQ26" s="6"/>
      <c r="ER26" s="6"/>
      <c r="ES26" s="6"/>
      <c r="ET26" s="6"/>
      <c r="EU26" s="6"/>
      <c r="EV26" s="4"/>
      <c r="EW26" s="6"/>
      <c r="EX26" s="6"/>
      <c r="EY26" s="6"/>
      <c r="EZ26" s="6"/>
      <c r="FA26" s="6"/>
      <c r="FB26" s="6"/>
      <c r="FC26" s="6"/>
      <c r="FD26" s="6"/>
      <c r="FE26" s="4"/>
      <c r="FF26" s="6"/>
      <c r="FG26" s="6"/>
      <c r="FH26" s="6"/>
      <c r="FI26" s="6"/>
      <c r="FJ26" s="4"/>
      <c r="FK26" s="4"/>
      <c r="FL26" s="4"/>
      <c r="FM26" s="4"/>
      <c r="FN26" s="4"/>
      <c r="FO26" s="4"/>
      <c r="FP26" s="5"/>
      <c r="FQ26" s="5"/>
      <c r="FR26" s="4"/>
      <c r="FS26" s="4"/>
      <c r="FT26" s="4"/>
      <c r="FU26" s="4"/>
      <c r="FV26" s="5"/>
      <c r="FW26" s="5"/>
      <c r="FX26" s="4"/>
      <c r="FY26" s="4"/>
      <c r="FZ26" s="4"/>
      <c r="GA26" s="4"/>
      <c r="GB26" s="6"/>
      <c r="GC26" s="4"/>
      <c r="GD26" s="4"/>
      <c r="GE26" s="4"/>
      <c r="GF26" s="7"/>
      <c r="GG26" s="4"/>
      <c r="GH26" s="4"/>
      <c r="GI26" s="7"/>
      <c r="GJ26" s="4"/>
    </row>
    <row r="27" spans="1:192" x14ac:dyDescent="0.2">
      <c r="A27" s="12" t="s">
        <v>131</v>
      </c>
      <c r="B27" s="39"/>
      <c r="C27" s="37">
        <v>393425</v>
      </c>
      <c r="D27" s="37">
        <v>1076859</v>
      </c>
      <c r="E27" s="38">
        <v>2.7371392260278324</v>
      </c>
      <c r="F27" s="37">
        <v>48573</v>
      </c>
      <c r="G27" s="37">
        <v>1125432</v>
      </c>
      <c r="H27" s="48"/>
      <c r="I27" s="48"/>
      <c r="J27" s="38">
        <v>2.8606011310923303</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4"/>
      <c r="AP27" s="5"/>
      <c r="AQ27" s="4"/>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4"/>
      <c r="CE27" s="4"/>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6"/>
      <c r="DX27" s="6"/>
      <c r="DY27" s="6"/>
      <c r="DZ27" s="6"/>
      <c r="EA27" s="6"/>
      <c r="EB27" s="4"/>
      <c r="EC27" s="6"/>
      <c r="ED27" s="6"/>
      <c r="EE27" s="6"/>
      <c r="EF27" s="6"/>
      <c r="EG27" s="6"/>
      <c r="EH27" s="6"/>
      <c r="EI27" s="4"/>
      <c r="EJ27" s="6"/>
      <c r="EK27" s="6"/>
      <c r="EL27" s="6"/>
      <c r="EM27" s="6"/>
      <c r="EN27" s="6"/>
      <c r="EO27" s="6"/>
      <c r="EP27" s="6"/>
      <c r="EQ27" s="6"/>
      <c r="ER27" s="6"/>
      <c r="ES27" s="6"/>
      <c r="ET27" s="6"/>
      <c r="EU27" s="6"/>
      <c r="EV27" s="4"/>
      <c r="EW27" s="6"/>
      <c r="EX27" s="6"/>
      <c r="EY27" s="6"/>
      <c r="EZ27" s="6"/>
      <c r="FA27" s="6"/>
      <c r="FB27" s="6"/>
      <c r="FC27" s="6"/>
      <c r="FD27" s="6"/>
      <c r="FE27" s="4"/>
      <c r="FF27" s="6"/>
      <c r="FG27" s="6"/>
      <c r="FH27" s="6"/>
      <c r="FI27" s="6"/>
      <c r="FJ27" s="4"/>
      <c r="FK27" s="4"/>
      <c r="FL27" s="4"/>
      <c r="FM27" s="4"/>
      <c r="FN27" s="4"/>
      <c r="FO27" s="4"/>
      <c r="FP27" s="5"/>
      <c r="FQ27" s="5"/>
      <c r="FR27" s="4"/>
      <c r="FS27" s="4"/>
      <c r="FT27" s="4"/>
      <c r="FU27" s="4"/>
      <c r="FV27" s="5"/>
      <c r="FW27" s="5"/>
      <c r="FX27" s="4"/>
      <c r="FY27" s="4"/>
      <c r="FZ27" s="4"/>
      <c r="GA27" s="4"/>
      <c r="GB27" s="6"/>
      <c r="GC27" s="4"/>
      <c r="GD27" s="4"/>
      <c r="GE27" s="4"/>
      <c r="GF27" s="7"/>
      <c r="GG27" s="4"/>
      <c r="GH27" s="4"/>
      <c r="GI27" s="7"/>
      <c r="GJ27" s="4"/>
    </row>
    <row r="28" spans="1:192" x14ac:dyDescent="0.2">
      <c r="A28" s="12" t="s">
        <v>132</v>
      </c>
      <c r="B28" s="39"/>
      <c r="C28" s="37">
        <v>30263.461538461539</v>
      </c>
      <c r="D28" s="37">
        <v>82835.307692307688</v>
      </c>
      <c r="E28" s="38">
        <v>2.9021109763411652</v>
      </c>
      <c r="F28" s="37">
        <v>3736.3846153846152</v>
      </c>
      <c r="G28" s="37">
        <v>86571.692307692312</v>
      </c>
      <c r="H28" s="46">
        <v>0.86969477112644045</v>
      </c>
      <c r="I28" s="46">
        <v>0.35768449828301624</v>
      </c>
      <c r="J28" s="38">
        <v>3.0302008553865956</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4"/>
      <c r="AP28" s="5"/>
      <c r="AQ28" s="4"/>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4"/>
      <c r="CE28" s="4"/>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6"/>
      <c r="DX28" s="6"/>
      <c r="DY28" s="6"/>
      <c r="DZ28" s="6"/>
      <c r="EA28" s="6"/>
      <c r="EB28" s="4"/>
      <c r="EC28" s="6"/>
      <c r="ED28" s="6"/>
      <c r="EE28" s="6"/>
      <c r="EF28" s="6"/>
      <c r="EG28" s="6"/>
      <c r="EH28" s="6"/>
      <c r="EI28" s="4"/>
      <c r="EJ28" s="6"/>
      <c r="EK28" s="6"/>
      <c r="EL28" s="6"/>
      <c r="EM28" s="6"/>
      <c r="EN28" s="6"/>
      <c r="EO28" s="6"/>
      <c r="EP28" s="6"/>
      <c r="EQ28" s="6"/>
      <c r="ER28" s="6"/>
      <c r="ES28" s="6"/>
      <c r="ET28" s="6"/>
      <c r="EU28" s="6"/>
      <c r="EV28" s="4"/>
      <c r="EW28" s="6"/>
      <c r="EX28" s="6"/>
      <c r="EY28" s="6"/>
      <c r="EZ28" s="6"/>
      <c r="FA28" s="6"/>
      <c r="FB28" s="6"/>
      <c r="FC28" s="6"/>
      <c r="FD28" s="6"/>
      <c r="FE28" s="4"/>
      <c r="FF28" s="6"/>
      <c r="FG28" s="6"/>
      <c r="FH28" s="6"/>
      <c r="FI28" s="6"/>
      <c r="FJ28" s="4"/>
      <c r="FK28" s="4"/>
      <c r="FL28" s="4"/>
      <c r="FM28" s="4"/>
      <c r="FN28" s="4"/>
      <c r="FO28" s="4"/>
      <c r="FP28" s="5"/>
      <c r="FQ28" s="5"/>
      <c r="FR28" s="4"/>
      <c r="FS28" s="4"/>
      <c r="FT28" s="4"/>
      <c r="FU28" s="4"/>
      <c r="FV28" s="5"/>
      <c r="FW28" s="5"/>
      <c r="FX28" s="4"/>
      <c r="FY28" s="4"/>
      <c r="FZ28" s="4"/>
      <c r="GA28" s="4"/>
      <c r="GB28" s="6"/>
      <c r="GC28" s="4"/>
      <c r="GD28" s="4"/>
      <c r="GE28" s="4"/>
      <c r="GF28" s="7"/>
      <c r="GG28" s="4"/>
      <c r="GH28" s="4"/>
      <c r="GI28" s="7"/>
      <c r="GJ28" s="4"/>
    </row>
    <row r="29" spans="1:192" x14ac:dyDescent="0.2">
      <c r="A29" s="12" t="s">
        <v>133</v>
      </c>
      <c r="B29" s="39"/>
      <c r="C29" s="37">
        <v>29191</v>
      </c>
      <c r="D29" s="37">
        <v>86271</v>
      </c>
      <c r="E29" s="38">
        <v>2.4988237344253723</v>
      </c>
      <c r="F29" s="37">
        <v>2168</v>
      </c>
      <c r="G29" s="37">
        <v>87542</v>
      </c>
      <c r="H29" s="46">
        <v>0.87439102214889408</v>
      </c>
      <c r="I29" s="46">
        <v>0.36450318110655872</v>
      </c>
      <c r="J29" s="38">
        <v>2.5994162237518514</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4"/>
      <c r="AP29" s="5"/>
      <c r="AQ29" s="4"/>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4"/>
      <c r="CE29" s="4"/>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6"/>
      <c r="DX29" s="6"/>
      <c r="DY29" s="6"/>
      <c r="DZ29" s="6"/>
      <c r="EA29" s="6"/>
      <c r="EB29" s="4"/>
      <c r="EC29" s="6"/>
      <c r="ED29" s="6"/>
      <c r="EE29" s="6"/>
      <c r="EF29" s="6"/>
      <c r="EG29" s="6"/>
      <c r="EH29" s="6"/>
      <c r="EI29" s="4"/>
      <c r="EJ29" s="6"/>
      <c r="EK29" s="6"/>
      <c r="EL29" s="6"/>
      <c r="EM29" s="6"/>
      <c r="EN29" s="6"/>
      <c r="EO29" s="6"/>
      <c r="EP29" s="6"/>
      <c r="EQ29" s="6"/>
      <c r="ER29" s="6"/>
      <c r="ES29" s="6"/>
      <c r="ET29" s="6"/>
      <c r="EU29" s="6"/>
      <c r="EV29" s="4"/>
      <c r="EW29" s="6"/>
      <c r="EX29" s="6"/>
      <c r="EY29" s="6"/>
      <c r="EZ29" s="6"/>
      <c r="FA29" s="6"/>
      <c r="FB29" s="6"/>
      <c r="FC29" s="6"/>
      <c r="FD29" s="6"/>
      <c r="FE29" s="4"/>
      <c r="FF29" s="6"/>
      <c r="FG29" s="6"/>
      <c r="FH29" s="6"/>
      <c r="FI29" s="6"/>
      <c r="FJ29" s="4"/>
      <c r="FK29" s="4"/>
      <c r="FL29" s="4"/>
      <c r="FM29" s="4"/>
      <c r="FN29" s="4"/>
      <c r="FO29" s="4"/>
      <c r="FP29" s="5"/>
      <c r="FQ29" s="5"/>
      <c r="FR29" s="4"/>
      <c r="FS29" s="4"/>
      <c r="FT29" s="4"/>
      <c r="FU29" s="4"/>
      <c r="FV29" s="5"/>
      <c r="FW29" s="5"/>
      <c r="FX29" s="4"/>
      <c r="FY29" s="4"/>
      <c r="FZ29" s="4"/>
      <c r="GA29" s="4"/>
      <c r="GB29" s="6"/>
      <c r="GC29" s="4"/>
      <c r="GD29" s="4"/>
      <c r="GE29" s="4"/>
      <c r="GF29" s="7"/>
      <c r="GG29" s="4"/>
      <c r="GH29" s="4"/>
      <c r="GI29" s="7"/>
      <c r="GJ29" s="4"/>
    </row>
    <row r="30" spans="1:192" x14ac:dyDescent="0.2">
      <c r="A30" s="18"/>
      <c r="B30" s="19"/>
      <c r="C30" s="20"/>
      <c r="D30" s="20"/>
      <c r="E30" s="31"/>
      <c r="F30" s="20"/>
      <c r="G30" s="20"/>
      <c r="H30" s="20"/>
      <c r="I30" s="20"/>
      <c r="J30" s="31"/>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4"/>
      <c r="AP30" s="5"/>
      <c r="AQ30" s="4"/>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4"/>
      <c r="CE30" s="4"/>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6"/>
      <c r="DX30" s="6"/>
      <c r="DY30" s="6"/>
      <c r="DZ30" s="6"/>
      <c r="EA30" s="6"/>
      <c r="EB30" s="4"/>
      <c r="EC30" s="6"/>
      <c r="ED30" s="6"/>
      <c r="EE30" s="6"/>
      <c r="EF30" s="6"/>
      <c r="EG30" s="6"/>
      <c r="EH30" s="6"/>
      <c r="EI30" s="4"/>
      <c r="EJ30" s="6"/>
      <c r="EK30" s="6"/>
      <c r="EL30" s="6"/>
      <c r="EM30" s="6"/>
      <c r="EN30" s="6"/>
      <c r="EO30" s="6"/>
      <c r="EP30" s="6"/>
      <c r="EQ30" s="6"/>
      <c r="ER30" s="6"/>
      <c r="ES30" s="6"/>
      <c r="ET30" s="6"/>
      <c r="EU30" s="6"/>
      <c r="EV30" s="4"/>
      <c r="EW30" s="6"/>
      <c r="EX30" s="6"/>
      <c r="EY30" s="6"/>
      <c r="EZ30" s="6"/>
      <c r="FA30" s="6"/>
      <c r="FB30" s="6"/>
      <c r="FC30" s="6"/>
      <c r="FD30" s="6"/>
      <c r="FE30" s="4"/>
      <c r="FF30" s="6"/>
      <c r="FG30" s="6"/>
      <c r="FH30" s="6"/>
      <c r="FI30" s="6"/>
      <c r="FJ30" s="4"/>
      <c r="FK30" s="4"/>
      <c r="FL30" s="4"/>
      <c r="FM30" s="4"/>
      <c r="FN30" s="4"/>
      <c r="FO30" s="4"/>
      <c r="FP30" s="5"/>
      <c r="FQ30" s="5"/>
      <c r="FR30" s="4"/>
      <c r="FS30" s="4"/>
      <c r="FT30" s="4"/>
      <c r="FU30" s="4"/>
      <c r="FV30" s="5"/>
      <c r="FW30" s="5"/>
      <c r="FX30" s="4"/>
      <c r="FY30" s="4"/>
      <c r="FZ30" s="4"/>
      <c r="GA30" s="4"/>
      <c r="GB30" s="6"/>
      <c r="GC30" s="4"/>
      <c r="GD30" s="4"/>
      <c r="GE30" s="4"/>
      <c r="GF30" s="7"/>
      <c r="GG30" s="4"/>
      <c r="GH30" s="4"/>
      <c r="GI30" s="7"/>
      <c r="GJ30" s="4"/>
    </row>
    <row r="31" spans="1:192" x14ac:dyDescent="0.2">
      <c r="A31" s="34" t="s">
        <v>144</v>
      </c>
      <c r="B31" s="40"/>
      <c r="C31" s="41"/>
      <c r="D31" s="41"/>
      <c r="E31" s="42"/>
      <c r="F31" s="41"/>
      <c r="G31" s="41"/>
      <c r="H31" s="41"/>
      <c r="I31" s="41"/>
      <c r="J31" s="42"/>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4"/>
      <c r="AP31" s="5"/>
      <c r="AQ31" s="4"/>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4"/>
      <c r="CE31" s="4"/>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6"/>
      <c r="DX31" s="6"/>
      <c r="DY31" s="6"/>
      <c r="DZ31" s="6"/>
      <c r="EA31" s="6"/>
      <c r="EB31" s="4"/>
      <c r="EC31" s="6"/>
      <c r="ED31" s="6"/>
      <c r="EE31" s="6"/>
      <c r="EF31" s="6"/>
      <c r="EG31" s="6"/>
      <c r="EH31" s="6"/>
      <c r="EI31" s="4"/>
      <c r="EJ31" s="6"/>
      <c r="EK31" s="6"/>
      <c r="EL31" s="6"/>
      <c r="EM31" s="6"/>
      <c r="EN31" s="6"/>
      <c r="EO31" s="6"/>
      <c r="EP31" s="6"/>
      <c r="EQ31" s="6"/>
      <c r="ER31" s="6"/>
      <c r="ES31" s="6"/>
      <c r="ET31" s="6"/>
      <c r="EU31" s="6"/>
      <c r="EV31" s="4"/>
      <c r="EW31" s="6"/>
      <c r="EX31" s="6"/>
      <c r="EY31" s="6"/>
      <c r="EZ31" s="6"/>
      <c r="FA31" s="6"/>
      <c r="FB31" s="6"/>
      <c r="FC31" s="6"/>
      <c r="FD31" s="6"/>
      <c r="FE31" s="4"/>
      <c r="FF31" s="6"/>
      <c r="FG31" s="6"/>
      <c r="FH31" s="6"/>
      <c r="FI31" s="6"/>
      <c r="FJ31" s="4"/>
      <c r="FK31" s="4"/>
      <c r="FL31" s="4"/>
      <c r="FM31" s="4"/>
      <c r="FN31" s="4"/>
      <c r="FO31" s="4"/>
      <c r="FP31" s="5"/>
      <c r="FQ31" s="5"/>
      <c r="FR31" s="4"/>
      <c r="FS31" s="4"/>
      <c r="FT31" s="4"/>
      <c r="FU31" s="4"/>
      <c r="FV31" s="5"/>
      <c r="FW31" s="5"/>
      <c r="FX31" s="4"/>
      <c r="FY31" s="4"/>
      <c r="FZ31" s="4"/>
      <c r="GA31" s="4"/>
      <c r="GB31" s="6"/>
      <c r="GC31" s="4"/>
      <c r="GD31" s="4"/>
      <c r="GE31" s="4"/>
      <c r="GF31" s="7"/>
      <c r="GG31" s="4"/>
      <c r="GH31" s="4"/>
      <c r="GI31" s="7"/>
      <c r="GJ31" s="4"/>
    </row>
    <row r="32" spans="1:192" x14ac:dyDescent="0.2">
      <c r="A32" s="18" t="s">
        <v>49</v>
      </c>
      <c r="B32" s="19" t="s">
        <v>50</v>
      </c>
      <c r="C32" s="20">
        <v>19376</v>
      </c>
      <c r="D32" s="20">
        <v>24890</v>
      </c>
      <c r="E32" s="31">
        <f t="shared" ref="E32:E42" si="2">D32/C32</f>
        <v>1.2845788604459125</v>
      </c>
      <c r="F32" s="20">
        <v>395</v>
      </c>
      <c r="G32" s="20">
        <v>25285</v>
      </c>
      <c r="H32" s="45">
        <v>0.89969399373754622</v>
      </c>
      <c r="I32" s="45">
        <v>0.15246991003159749</v>
      </c>
      <c r="J32" s="31">
        <f t="shared" ref="J32:J42" si="3">G32/C32</f>
        <v>1.3049649050371595</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4"/>
      <c r="AP32" s="5"/>
      <c r="AQ32" s="4"/>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4"/>
      <c r="CE32" s="4"/>
      <c r="CF32" s="5"/>
      <c r="CG32" s="5"/>
      <c r="CH32" s="4"/>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6"/>
      <c r="DX32" s="6"/>
      <c r="DY32" s="6"/>
      <c r="DZ32" s="6"/>
      <c r="EA32" s="6"/>
      <c r="EB32" s="4"/>
      <c r="EC32" s="6"/>
      <c r="ED32" s="6"/>
      <c r="EE32" s="6"/>
      <c r="EF32" s="6"/>
      <c r="EG32" s="6"/>
      <c r="EH32" s="6"/>
      <c r="EI32" s="4"/>
      <c r="EJ32" s="6"/>
      <c r="EK32" s="6"/>
      <c r="EL32" s="6"/>
      <c r="EM32" s="6"/>
      <c r="EN32" s="6"/>
      <c r="EO32" s="6"/>
      <c r="EP32" s="6"/>
      <c r="EQ32" s="6"/>
      <c r="ER32" s="6"/>
      <c r="ES32" s="6"/>
      <c r="ET32" s="6"/>
      <c r="EU32" s="6"/>
      <c r="EV32" s="4"/>
      <c r="EW32" s="6"/>
      <c r="EX32" s="6"/>
      <c r="EY32" s="6"/>
      <c r="EZ32" s="6"/>
      <c r="FA32" s="6"/>
      <c r="FB32" s="6"/>
      <c r="FC32" s="6"/>
      <c r="FD32" s="6"/>
      <c r="FE32" s="4"/>
      <c r="FF32" s="6"/>
      <c r="FG32" s="6"/>
      <c r="FH32" s="6"/>
      <c r="FI32" s="6"/>
      <c r="FJ32" s="4"/>
      <c r="FK32" s="4"/>
      <c r="FL32" s="4"/>
      <c r="FM32" s="4"/>
      <c r="FN32" s="4"/>
      <c r="FO32" s="4"/>
      <c r="FP32" s="5"/>
      <c r="FQ32" s="5"/>
      <c r="FR32" s="4"/>
      <c r="FS32" s="4"/>
      <c r="FT32" s="4"/>
      <c r="FU32" s="4"/>
      <c r="FV32" s="5"/>
      <c r="FW32" s="5"/>
      <c r="FX32" s="4"/>
      <c r="FY32" s="4"/>
      <c r="FZ32" s="4"/>
      <c r="GA32" s="4"/>
      <c r="GB32" s="6"/>
      <c r="GC32" s="4"/>
      <c r="GD32" s="5"/>
      <c r="GE32" s="4"/>
      <c r="GF32" s="7"/>
      <c r="GG32" s="4"/>
      <c r="GH32" s="4"/>
      <c r="GI32" s="7"/>
      <c r="GJ32" s="4"/>
    </row>
    <row r="33" spans="1:192" x14ac:dyDescent="0.2">
      <c r="A33" s="18" t="s">
        <v>101</v>
      </c>
      <c r="B33" s="19" t="s">
        <v>102</v>
      </c>
      <c r="C33" s="20">
        <v>17389</v>
      </c>
      <c r="D33" s="20">
        <v>56274</v>
      </c>
      <c r="E33" s="31">
        <f t="shared" si="2"/>
        <v>3.2361837943527516</v>
      </c>
      <c r="F33" s="20">
        <v>781</v>
      </c>
      <c r="G33" s="20">
        <v>57055</v>
      </c>
      <c r="H33" s="45">
        <v>0.91302608417346776</v>
      </c>
      <c r="I33" s="45">
        <v>0.28495442627044576</v>
      </c>
      <c r="J33" s="31">
        <f t="shared" si="3"/>
        <v>3.2810972453850136</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4"/>
      <c r="AP33" s="5"/>
      <c r="AQ33" s="4"/>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4"/>
      <c r="CE33" s="4"/>
      <c r="CF33" s="5"/>
      <c r="CG33" s="5"/>
      <c r="CH33" s="4"/>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4"/>
      <c r="DL33" s="4"/>
      <c r="DM33" s="4"/>
      <c r="DN33" s="4"/>
      <c r="DO33" s="4"/>
      <c r="DP33" s="4"/>
      <c r="DQ33" s="4"/>
      <c r="DR33" s="4"/>
      <c r="DS33" s="5"/>
      <c r="DT33" s="5"/>
      <c r="DU33" s="5"/>
      <c r="DV33" s="5"/>
      <c r="DW33" s="6"/>
      <c r="DX33" s="6"/>
      <c r="DY33" s="6"/>
      <c r="DZ33" s="6"/>
      <c r="EA33" s="6"/>
      <c r="EB33" s="4"/>
      <c r="EC33" s="6"/>
      <c r="ED33" s="6"/>
      <c r="EE33" s="6"/>
      <c r="EF33" s="6"/>
      <c r="EG33" s="6"/>
      <c r="EH33" s="6"/>
      <c r="EI33" s="4"/>
      <c r="EJ33" s="6"/>
      <c r="EK33" s="6"/>
      <c r="EL33" s="6"/>
      <c r="EM33" s="6"/>
      <c r="EN33" s="6"/>
      <c r="EO33" s="6"/>
      <c r="EP33" s="6"/>
      <c r="EQ33" s="6"/>
      <c r="ER33" s="6"/>
      <c r="ES33" s="6"/>
      <c r="ET33" s="6"/>
      <c r="EU33" s="6"/>
      <c r="EV33" s="4"/>
      <c r="EW33" s="6"/>
      <c r="EX33" s="6"/>
      <c r="EY33" s="6"/>
      <c r="EZ33" s="6"/>
      <c r="FA33" s="6"/>
      <c r="FB33" s="6"/>
      <c r="FC33" s="6"/>
      <c r="FD33" s="6"/>
      <c r="FE33" s="4"/>
      <c r="FF33" s="6"/>
      <c r="FG33" s="6"/>
      <c r="FH33" s="6"/>
      <c r="FI33" s="6"/>
      <c r="FJ33" s="4"/>
      <c r="FK33" s="4"/>
      <c r="FL33" s="4"/>
      <c r="FM33" s="4"/>
      <c r="FN33" s="4"/>
      <c r="FO33" s="4"/>
      <c r="FP33" s="5"/>
      <c r="FQ33" s="5"/>
      <c r="FR33" s="4"/>
      <c r="FS33" s="4"/>
      <c r="FT33" s="4"/>
      <c r="FU33" s="4"/>
      <c r="FV33" s="5"/>
      <c r="FW33" s="5"/>
      <c r="FX33" s="4"/>
      <c r="FY33" s="4"/>
      <c r="FZ33" s="4"/>
      <c r="GA33" s="4"/>
      <c r="GB33" s="4"/>
      <c r="GC33" s="4"/>
      <c r="GD33" s="4"/>
      <c r="GE33" s="4"/>
      <c r="GF33" s="7"/>
      <c r="GG33" s="4"/>
      <c r="GH33" s="4"/>
      <c r="GI33" s="7"/>
      <c r="GJ33" s="4"/>
    </row>
    <row r="34" spans="1:192" x14ac:dyDescent="0.2">
      <c r="A34" s="18" t="s">
        <v>43</v>
      </c>
      <c r="B34" s="19" t="s">
        <v>44</v>
      </c>
      <c r="C34" s="20">
        <v>16310</v>
      </c>
      <c r="D34" s="20">
        <v>97990</v>
      </c>
      <c r="E34" s="31">
        <f t="shared" si="2"/>
        <v>6.0079705702023301</v>
      </c>
      <c r="F34" s="20">
        <v>1769</v>
      </c>
      <c r="G34" s="20">
        <v>99759</v>
      </c>
      <c r="H34" s="45">
        <v>0.91044244880078851</v>
      </c>
      <c r="I34" s="45">
        <v>0.4030487533887383</v>
      </c>
      <c r="J34" s="31">
        <f t="shared" si="3"/>
        <v>6.1164316370324956</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4"/>
      <c r="AP34" s="5"/>
      <c r="AQ34" s="4"/>
      <c r="AR34" s="5"/>
      <c r="AS34" s="5"/>
      <c r="AT34" s="5"/>
      <c r="AU34" s="5"/>
      <c r="AV34" s="5"/>
      <c r="AW34" s="5"/>
      <c r="AX34" s="5"/>
      <c r="AY34" s="5"/>
      <c r="AZ34" s="5"/>
      <c r="BA34" s="5"/>
      <c r="BB34" s="5"/>
      <c r="BC34" s="5"/>
      <c r="BD34" s="5"/>
      <c r="BE34" s="5"/>
      <c r="BF34" s="5"/>
      <c r="BG34" s="5"/>
      <c r="BH34" s="4"/>
      <c r="BI34" s="5"/>
      <c r="BJ34" s="5"/>
      <c r="BK34" s="5"/>
      <c r="BL34" s="5"/>
      <c r="BM34" s="5"/>
      <c r="BN34" s="5"/>
      <c r="BO34" s="5"/>
      <c r="BP34" s="5"/>
      <c r="BQ34" s="5"/>
      <c r="BR34" s="5"/>
      <c r="BS34" s="5"/>
      <c r="BT34" s="5"/>
      <c r="BU34" s="5"/>
      <c r="BV34" s="5"/>
      <c r="BW34" s="5"/>
      <c r="BX34" s="5"/>
      <c r="BY34" s="5"/>
      <c r="BZ34" s="5"/>
      <c r="CA34" s="5"/>
      <c r="CB34" s="5"/>
      <c r="CC34" s="5"/>
      <c r="CD34" s="4"/>
      <c r="CE34" s="4"/>
      <c r="CF34" s="5"/>
      <c r="CG34" s="5"/>
      <c r="CH34" s="4"/>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4"/>
      <c r="DL34" s="4"/>
      <c r="DM34" s="4"/>
      <c r="DN34" s="4"/>
      <c r="DO34" s="4"/>
      <c r="DP34" s="4"/>
      <c r="DQ34" s="4"/>
      <c r="DR34" s="4"/>
      <c r="DS34" s="5"/>
      <c r="DT34" s="5"/>
      <c r="DU34" s="5"/>
      <c r="DV34" s="5"/>
      <c r="DW34" s="6"/>
      <c r="DX34" s="6"/>
      <c r="DY34" s="6"/>
      <c r="DZ34" s="6"/>
      <c r="EA34" s="6"/>
      <c r="EB34" s="4"/>
      <c r="EC34" s="6"/>
      <c r="ED34" s="6"/>
      <c r="EE34" s="6"/>
      <c r="EF34" s="6"/>
      <c r="EG34" s="6"/>
      <c r="EH34" s="6"/>
      <c r="EI34" s="4"/>
      <c r="EJ34" s="6"/>
      <c r="EK34" s="6"/>
      <c r="EL34" s="6"/>
      <c r="EM34" s="6"/>
      <c r="EN34" s="6"/>
      <c r="EO34" s="6"/>
      <c r="EP34" s="6"/>
      <c r="EQ34" s="6"/>
      <c r="ER34" s="6"/>
      <c r="ES34" s="6"/>
      <c r="ET34" s="6"/>
      <c r="EU34" s="6"/>
      <c r="EV34" s="4"/>
      <c r="EW34" s="6"/>
      <c r="EX34" s="6"/>
      <c r="EY34" s="6"/>
      <c r="EZ34" s="6"/>
      <c r="FA34" s="6"/>
      <c r="FB34" s="6"/>
      <c r="FC34" s="6"/>
      <c r="FD34" s="6"/>
      <c r="FE34" s="4"/>
      <c r="FF34" s="6"/>
      <c r="FG34" s="6"/>
      <c r="FH34" s="6"/>
      <c r="FI34" s="6"/>
      <c r="FJ34" s="4"/>
      <c r="FK34" s="4"/>
      <c r="FL34" s="4"/>
      <c r="FM34" s="4"/>
      <c r="FN34" s="4"/>
      <c r="FO34" s="4"/>
      <c r="FP34" s="5"/>
      <c r="FQ34" s="5"/>
      <c r="FR34" s="4"/>
      <c r="FS34" s="4"/>
      <c r="FT34" s="4"/>
      <c r="FU34" s="4"/>
      <c r="FV34" s="5"/>
      <c r="FW34" s="5"/>
      <c r="FX34" s="4"/>
      <c r="FY34" s="4"/>
      <c r="FZ34" s="4"/>
      <c r="GA34" s="4"/>
      <c r="GB34" s="6"/>
      <c r="GC34" s="4"/>
      <c r="GD34" s="4"/>
      <c r="GE34" s="4"/>
      <c r="GF34" s="7"/>
      <c r="GG34" s="4"/>
      <c r="GH34" s="4"/>
      <c r="GI34" s="7"/>
      <c r="GJ34" s="4"/>
    </row>
    <row r="35" spans="1:192" x14ac:dyDescent="0.2">
      <c r="A35" s="18" t="s">
        <v>81</v>
      </c>
      <c r="B35" s="19" t="s">
        <v>82</v>
      </c>
      <c r="C35" s="20">
        <v>16150</v>
      </c>
      <c r="D35" s="20">
        <v>67845</v>
      </c>
      <c r="E35" s="31">
        <f t="shared" si="2"/>
        <v>4.200928792569659</v>
      </c>
      <c r="F35" s="20">
        <v>1599</v>
      </c>
      <c r="G35" s="20">
        <v>69444</v>
      </c>
      <c r="H35" s="45">
        <v>0.90358341790928254</v>
      </c>
      <c r="I35" s="45">
        <v>0.32337437368450461</v>
      </c>
      <c r="J35" s="31">
        <f t="shared" si="3"/>
        <v>4.2999380804953562</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4"/>
      <c r="AP35" s="5"/>
      <c r="AQ35" s="4"/>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4"/>
      <c r="CE35" s="4"/>
      <c r="CF35" s="5"/>
      <c r="CG35" s="5"/>
      <c r="CH35" s="4"/>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6"/>
      <c r="DX35" s="6"/>
      <c r="DY35" s="6"/>
      <c r="DZ35" s="6"/>
      <c r="EA35" s="6"/>
      <c r="EB35" s="4"/>
      <c r="EC35" s="6"/>
      <c r="ED35" s="6"/>
      <c r="EE35" s="6"/>
      <c r="EF35" s="6"/>
      <c r="EG35" s="6"/>
      <c r="EH35" s="6"/>
      <c r="EI35" s="4"/>
      <c r="EJ35" s="6"/>
      <c r="EK35" s="6"/>
      <c r="EL35" s="6"/>
      <c r="EM35" s="6"/>
      <c r="EN35" s="6"/>
      <c r="EO35" s="6"/>
      <c r="EP35" s="6"/>
      <c r="EQ35" s="6"/>
      <c r="ER35" s="6"/>
      <c r="ES35" s="6"/>
      <c r="ET35" s="6"/>
      <c r="EU35" s="6"/>
      <c r="EV35" s="4"/>
      <c r="EW35" s="6"/>
      <c r="EX35" s="6"/>
      <c r="EY35" s="6"/>
      <c r="EZ35" s="6"/>
      <c r="FA35" s="6"/>
      <c r="FB35" s="6"/>
      <c r="FC35" s="6"/>
      <c r="FD35" s="6"/>
      <c r="FE35" s="4"/>
      <c r="FF35" s="6"/>
      <c r="FG35" s="6"/>
      <c r="FH35" s="6"/>
      <c r="FI35" s="6"/>
      <c r="FJ35" s="4"/>
      <c r="FK35" s="4"/>
      <c r="FL35" s="4"/>
      <c r="FM35" s="4"/>
      <c r="FN35" s="4"/>
      <c r="FO35" s="4"/>
      <c r="FP35" s="5"/>
      <c r="FQ35" s="5"/>
      <c r="FR35" s="4"/>
      <c r="FS35" s="4"/>
      <c r="FT35" s="4"/>
      <c r="FU35" s="4"/>
      <c r="FV35" s="5"/>
      <c r="FW35" s="5"/>
      <c r="FX35" s="4"/>
      <c r="FY35" s="4"/>
      <c r="FZ35" s="4"/>
      <c r="GA35" s="4"/>
      <c r="GB35" s="6"/>
      <c r="GC35" s="4"/>
      <c r="GD35" s="4"/>
      <c r="GE35" s="4"/>
      <c r="GF35" s="7"/>
      <c r="GG35" s="4"/>
      <c r="GH35" s="4"/>
      <c r="GI35" s="7"/>
      <c r="GJ35" s="4"/>
    </row>
    <row r="36" spans="1:192" x14ac:dyDescent="0.2">
      <c r="A36" s="18" t="s">
        <v>83</v>
      </c>
      <c r="B36" s="19" t="s">
        <v>84</v>
      </c>
      <c r="C36" s="20">
        <v>15868</v>
      </c>
      <c r="D36" s="20">
        <v>54802</v>
      </c>
      <c r="E36" s="31">
        <f t="shared" si="2"/>
        <v>3.4536173430804133</v>
      </c>
      <c r="F36" s="20">
        <v>1302</v>
      </c>
      <c r="G36" s="20">
        <v>56104</v>
      </c>
      <c r="H36" s="45">
        <v>0.82030587478433781</v>
      </c>
      <c r="I36" s="45">
        <v>0.27217379070794101</v>
      </c>
      <c r="J36" s="31">
        <f t="shared" si="3"/>
        <v>3.5356692714897906</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4"/>
      <c r="AP36" s="5"/>
      <c r="AQ36" s="4"/>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4"/>
      <c r="CE36" s="4"/>
      <c r="CF36" s="5"/>
      <c r="CG36" s="5"/>
      <c r="CH36" s="5"/>
      <c r="CI36" s="5"/>
      <c r="CJ36" s="4"/>
      <c r="CK36" s="5"/>
      <c r="CL36" s="5"/>
      <c r="CM36" s="5"/>
      <c r="CN36" s="5"/>
      <c r="CO36" s="5"/>
      <c r="CP36" s="5"/>
      <c r="CQ36" s="5"/>
      <c r="CR36" s="5"/>
      <c r="CS36" s="5"/>
      <c r="CT36" s="5"/>
      <c r="CU36" s="5"/>
      <c r="CV36" s="5"/>
      <c r="CW36" s="5"/>
      <c r="CX36" s="5"/>
      <c r="CY36" s="5"/>
      <c r="CZ36" s="5"/>
      <c r="DA36" s="4"/>
      <c r="DB36" s="4"/>
      <c r="DC36" s="4"/>
      <c r="DD36" s="4"/>
      <c r="DE36" s="4"/>
      <c r="DF36" s="4"/>
      <c r="DG36" s="4"/>
      <c r="DH36" s="4"/>
      <c r="DI36" s="4"/>
      <c r="DJ36" s="4"/>
      <c r="DK36" s="5"/>
      <c r="DL36" s="5"/>
      <c r="DM36" s="5"/>
      <c r="DN36" s="5"/>
      <c r="DO36" s="5"/>
      <c r="DP36" s="5"/>
      <c r="DQ36" s="5"/>
      <c r="DR36" s="5"/>
      <c r="DS36" s="5"/>
      <c r="DT36" s="5"/>
      <c r="DU36" s="5"/>
      <c r="DV36" s="4"/>
      <c r="DW36" s="6"/>
      <c r="DX36" s="6"/>
      <c r="DY36" s="6"/>
      <c r="DZ36" s="6"/>
      <c r="EA36" s="6"/>
      <c r="EB36" s="4"/>
      <c r="EC36" s="6"/>
      <c r="ED36" s="6"/>
      <c r="EE36" s="6"/>
      <c r="EF36" s="6"/>
      <c r="EG36" s="6"/>
      <c r="EH36" s="6"/>
      <c r="EI36" s="4"/>
      <c r="EJ36" s="6"/>
      <c r="EK36" s="6"/>
      <c r="EL36" s="6"/>
      <c r="EM36" s="6"/>
      <c r="EN36" s="6"/>
      <c r="EO36" s="6"/>
      <c r="EP36" s="6"/>
      <c r="EQ36" s="6"/>
      <c r="ER36" s="6"/>
      <c r="ES36" s="6"/>
      <c r="ET36" s="6"/>
      <c r="EU36" s="6"/>
      <c r="EV36" s="4"/>
      <c r="EW36" s="6"/>
      <c r="EX36" s="6"/>
      <c r="EY36" s="6"/>
      <c r="EZ36" s="6"/>
      <c r="FA36" s="6"/>
      <c r="FB36" s="6"/>
      <c r="FC36" s="6"/>
      <c r="FD36" s="6"/>
      <c r="FE36" s="4"/>
      <c r="FF36" s="6"/>
      <c r="FG36" s="6"/>
      <c r="FH36" s="6"/>
      <c r="FI36" s="6"/>
      <c r="FJ36" s="4"/>
      <c r="FK36" s="4"/>
      <c r="FL36" s="4"/>
      <c r="FM36" s="4"/>
      <c r="FN36" s="4"/>
      <c r="FO36" s="4"/>
      <c r="FP36" s="5"/>
      <c r="FQ36" s="5"/>
      <c r="FR36" s="4"/>
      <c r="FS36" s="4"/>
      <c r="FT36" s="4"/>
      <c r="FU36" s="4"/>
      <c r="FV36" s="5"/>
      <c r="FW36" s="5"/>
      <c r="FX36" s="4"/>
      <c r="FY36" s="4"/>
      <c r="FZ36" s="4"/>
      <c r="GA36" s="4"/>
      <c r="GB36" s="4"/>
      <c r="GC36" s="4"/>
      <c r="GD36" s="4"/>
      <c r="GE36" s="4"/>
      <c r="GF36" s="7"/>
      <c r="GG36" s="4"/>
      <c r="GH36" s="4"/>
      <c r="GI36" s="7"/>
      <c r="GJ36" s="4"/>
    </row>
    <row r="37" spans="1:192" x14ac:dyDescent="0.2">
      <c r="A37" s="18" t="s">
        <v>116</v>
      </c>
      <c r="B37" s="19" t="s">
        <v>117</v>
      </c>
      <c r="C37" s="20">
        <v>15780</v>
      </c>
      <c r="D37" s="20">
        <v>46903</v>
      </c>
      <c r="E37" s="31">
        <f t="shared" si="2"/>
        <v>2.9723067173637516</v>
      </c>
      <c r="F37" s="20">
        <v>1181</v>
      </c>
      <c r="G37" s="20">
        <v>48084</v>
      </c>
      <c r="H37" s="45">
        <v>0.83961654647365935</v>
      </c>
      <c r="I37" s="45">
        <v>0.24658208633757603</v>
      </c>
      <c r="J37" s="31">
        <f t="shared" si="3"/>
        <v>3.0471482889733839</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4"/>
      <c r="AP37" s="5"/>
      <c r="AQ37" s="4"/>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4"/>
      <c r="CE37" s="4"/>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4"/>
      <c r="DL37" s="4"/>
      <c r="DM37" s="4"/>
      <c r="DN37" s="4"/>
      <c r="DO37" s="4"/>
      <c r="DP37" s="4"/>
      <c r="DQ37" s="4"/>
      <c r="DR37" s="4"/>
      <c r="DS37" s="5"/>
      <c r="DT37" s="5"/>
      <c r="DU37" s="5"/>
      <c r="DV37" s="5"/>
      <c r="DW37" s="6"/>
      <c r="DX37" s="6"/>
      <c r="DY37" s="6"/>
      <c r="DZ37" s="6"/>
      <c r="EA37" s="6"/>
      <c r="EB37" s="4"/>
      <c r="EC37" s="6"/>
      <c r="ED37" s="6"/>
      <c r="EE37" s="6"/>
      <c r="EF37" s="6"/>
      <c r="EG37" s="6"/>
      <c r="EH37" s="6"/>
      <c r="EI37" s="4"/>
      <c r="EJ37" s="6"/>
      <c r="EK37" s="6"/>
      <c r="EL37" s="6"/>
      <c r="EM37" s="6"/>
      <c r="EN37" s="6"/>
      <c r="EO37" s="6"/>
      <c r="EP37" s="6"/>
      <c r="EQ37" s="6"/>
      <c r="ER37" s="6"/>
      <c r="ES37" s="6"/>
      <c r="ET37" s="6"/>
      <c r="EU37" s="6"/>
      <c r="EV37" s="4"/>
      <c r="EW37" s="6"/>
      <c r="EX37" s="6"/>
      <c r="EY37" s="6"/>
      <c r="EZ37" s="6"/>
      <c r="FA37" s="6"/>
      <c r="FB37" s="6"/>
      <c r="FC37" s="6"/>
      <c r="FD37" s="6"/>
      <c r="FE37" s="4"/>
      <c r="FF37" s="6"/>
      <c r="FG37" s="6"/>
      <c r="FH37" s="6"/>
      <c r="FI37" s="6"/>
      <c r="FJ37" s="4"/>
      <c r="FK37" s="4"/>
      <c r="FL37" s="4"/>
      <c r="FM37" s="4"/>
      <c r="FN37" s="4"/>
      <c r="FO37" s="4"/>
      <c r="FP37" s="5"/>
      <c r="FQ37" s="5"/>
      <c r="FR37" s="4"/>
      <c r="FS37" s="4"/>
      <c r="FT37" s="4"/>
      <c r="FU37" s="4"/>
      <c r="FV37" s="5"/>
      <c r="FW37" s="5"/>
      <c r="FX37" s="4"/>
      <c r="FY37" s="4"/>
      <c r="FZ37" s="4"/>
      <c r="GA37" s="4"/>
      <c r="GB37" s="6"/>
      <c r="GC37" s="4"/>
      <c r="GD37" s="4"/>
      <c r="GE37" s="4"/>
      <c r="GF37" s="7"/>
      <c r="GG37" s="4"/>
      <c r="GH37" s="4"/>
      <c r="GI37" s="7"/>
      <c r="GJ37" s="4"/>
    </row>
    <row r="38" spans="1:192" x14ac:dyDescent="0.2">
      <c r="A38" s="18" t="s">
        <v>113</v>
      </c>
      <c r="B38" s="19" t="s">
        <v>112</v>
      </c>
      <c r="C38" s="20">
        <v>14167</v>
      </c>
      <c r="D38" s="20">
        <v>64680</v>
      </c>
      <c r="E38" s="31">
        <f t="shared" si="2"/>
        <v>4.5655396343615449</v>
      </c>
      <c r="F38" s="20">
        <v>4695</v>
      </c>
      <c r="G38" s="20">
        <v>69375</v>
      </c>
      <c r="H38" s="45">
        <v>0.87343254268016313</v>
      </c>
      <c r="I38" s="45">
        <v>0.31341908027594434</v>
      </c>
      <c r="J38" s="31">
        <f t="shared" si="3"/>
        <v>4.8969436013270276</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4"/>
      <c r="AP38" s="5"/>
      <c r="AQ38" s="4"/>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4"/>
      <c r="CE38" s="4"/>
      <c r="CF38" s="5"/>
      <c r="CG38" s="5"/>
      <c r="CH38" s="4"/>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6"/>
      <c r="DX38" s="6"/>
      <c r="DY38" s="6"/>
      <c r="DZ38" s="6"/>
      <c r="EA38" s="6"/>
      <c r="EB38" s="4"/>
      <c r="EC38" s="6"/>
      <c r="ED38" s="6"/>
      <c r="EE38" s="6"/>
      <c r="EF38" s="6"/>
      <c r="EG38" s="6"/>
      <c r="EH38" s="6"/>
      <c r="EI38" s="4"/>
      <c r="EJ38" s="6"/>
      <c r="EK38" s="6"/>
      <c r="EL38" s="6"/>
      <c r="EM38" s="6"/>
      <c r="EN38" s="6"/>
      <c r="EO38" s="6"/>
      <c r="EP38" s="6"/>
      <c r="EQ38" s="6"/>
      <c r="ER38" s="6"/>
      <c r="ES38" s="6"/>
      <c r="ET38" s="6"/>
      <c r="EU38" s="6"/>
      <c r="EV38" s="4"/>
      <c r="EW38" s="6"/>
      <c r="EX38" s="6"/>
      <c r="EY38" s="6"/>
      <c r="EZ38" s="6"/>
      <c r="FA38" s="6"/>
      <c r="FB38" s="6"/>
      <c r="FC38" s="6"/>
      <c r="FD38" s="6"/>
      <c r="FE38" s="4"/>
      <c r="FF38" s="6"/>
      <c r="FG38" s="6"/>
      <c r="FH38" s="6"/>
      <c r="FI38" s="6"/>
      <c r="FJ38" s="4"/>
      <c r="FK38" s="4"/>
      <c r="FL38" s="4"/>
      <c r="FM38" s="4"/>
      <c r="FN38" s="4"/>
      <c r="FO38" s="4"/>
      <c r="FP38" s="5"/>
      <c r="FQ38" s="5"/>
      <c r="FR38" s="4"/>
      <c r="FS38" s="4"/>
      <c r="FT38" s="4"/>
      <c r="FU38" s="4"/>
      <c r="FV38" s="5"/>
      <c r="FW38" s="5"/>
      <c r="FX38" s="4"/>
      <c r="FY38" s="4"/>
      <c r="FZ38" s="4"/>
      <c r="GA38" s="4"/>
      <c r="GB38" s="4"/>
      <c r="GC38" s="4"/>
      <c r="GD38" s="5"/>
      <c r="GE38" s="4"/>
      <c r="GF38" s="7"/>
      <c r="GG38" s="4"/>
      <c r="GH38" s="4"/>
      <c r="GI38" s="7"/>
      <c r="GJ38" s="4"/>
    </row>
    <row r="39" spans="1:192" x14ac:dyDescent="0.2">
      <c r="A39" s="18" t="s">
        <v>47</v>
      </c>
      <c r="B39" s="19" t="s">
        <v>48</v>
      </c>
      <c r="C39" s="20">
        <v>14055</v>
      </c>
      <c r="D39" s="20">
        <v>58581</v>
      </c>
      <c r="E39" s="31">
        <f t="shared" si="2"/>
        <v>4.167982924226254</v>
      </c>
      <c r="F39" s="20">
        <v>915</v>
      </c>
      <c r="G39" s="20">
        <v>59496</v>
      </c>
      <c r="H39" s="45">
        <v>0.90934935118529048</v>
      </c>
      <c r="I39" s="45">
        <v>0.29271460621088674</v>
      </c>
      <c r="J39" s="31">
        <f t="shared" si="3"/>
        <v>4.2330843116328705</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4"/>
      <c r="AP39" s="5"/>
      <c r="AQ39" s="4"/>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4"/>
      <c r="CE39" s="4"/>
      <c r="CF39" s="5"/>
      <c r="CG39" s="5"/>
      <c r="CH39" s="5"/>
      <c r="CI39" s="5"/>
      <c r="CJ39" s="5"/>
      <c r="CK39" s="5"/>
      <c r="CL39" s="5"/>
      <c r="CM39" s="5"/>
      <c r="CN39" s="5"/>
      <c r="CO39" s="5"/>
      <c r="CP39" s="5"/>
      <c r="CQ39" s="5"/>
      <c r="CR39" s="5"/>
      <c r="CS39" s="5"/>
      <c r="CT39" s="5"/>
      <c r="CU39" s="5"/>
      <c r="CV39" s="5"/>
      <c r="CW39" s="5"/>
      <c r="CX39" s="5"/>
      <c r="CY39" s="5"/>
      <c r="CZ39" s="5"/>
      <c r="DA39" s="4"/>
      <c r="DB39" s="4"/>
      <c r="DC39" s="4"/>
      <c r="DD39" s="4"/>
      <c r="DE39" s="4"/>
      <c r="DF39" s="4"/>
      <c r="DG39" s="4"/>
      <c r="DH39" s="4"/>
      <c r="DI39" s="4"/>
      <c r="DJ39" s="4"/>
      <c r="DK39" s="5"/>
      <c r="DL39" s="5"/>
      <c r="DM39" s="5"/>
      <c r="DN39" s="5"/>
      <c r="DO39" s="5"/>
      <c r="DP39" s="5"/>
      <c r="DQ39" s="5"/>
      <c r="DR39" s="5"/>
      <c r="DS39" s="5"/>
      <c r="DT39" s="5"/>
      <c r="DU39" s="5"/>
      <c r="DV39" s="5"/>
      <c r="DW39" s="6"/>
      <c r="DX39" s="6"/>
      <c r="DY39" s="6"/>
      <c r="DZ39" s="6"/>
      <c r="EA39" s="6"/>
      <c r="EB39" s="4"/>
      <c r="EC39" s="6"/>
      <c r="ED39" s="6"/>
      <c r="EE39" s="6"/>
      <c r="EF39" s="6"/>
      <c r="EG39" s="6"/>
      <c r="EH39" s="6"/>
      <c r="EI39" s="4"/>
      <c r="EJ39" s="6"/>
      <c r="EK39" s="6"/>
      <c r="EL39" s="6"/>
      <c r="EM39" s="6"/>
      <c r="EN39" s="6"/>
      <c r="EO39" s="6"/>
      <c r="EP39" s="6"/>
      <c r="EQ39" s="6"/>
      <c r="ER39" s="6"/>
      <c r="ES39" s="6"/>
      <c r="ET39" s="6"/>
      <c r="EU39" s="6"/>
      <c r="EV39" s="4"/>
      <c r="EW39" s="6"/>
      <c r="EX39" s="6"/>
      <c r="EY39" s="6"/>
      <c r="EZ39" s="6"/>
      <c r="FA39" s="6"/>
      <c r="FB39" s="6"/>
      <c r="FC39" s="6"/>
      <c r="FD39" s="6"/>
      <c r="FE39" s="4"/>
      <c r="FF39" s="6"/>
      <c r="FG39" s="6"/>
      <c r="FH39" s="6"/>
      <c r="FI39" s="6"/>
      <c r="FJ39" s="4"/>
      <c r="FK39" s="4"/>
      <c r="FL39" s="4"/>
      <c r="FM39" s="4"/>
      <c r="FN39" s="4"/>
      <c r="FO39" s="4"/>
      <c r="FP39" s="5"/>
      <c r="FQ39" s="5"/>
      <c r="FR39" s="4"/>
      <c r="FS39" s="4"/>
      <c r="FT39" s="4"/>
      <c r="FU39" s="4"/>
      <c r="FV39" s="5"/>
      <c r="FW39" s="5"/>
      <c r="FX39" s="4"/>
      <c r="FY39" s="4"/>
      <c r="FZ39" s="4"/>
      <c r="GA39" s="4"/>
      <c r="GB39" s="6"/>
      <c r="GC39" s="4"/>
      <c r="GD39" s="5"/>
      <c r="GE39" s="4"/>
      <c r="GF39" s="7"/>
      <c r="GG39" s="4"/>
      <c r="GH39" s="4"/>
      <c r="GI39" s="7"/>
      <c r="GJ39" s="4"/>
    </row>
    <row r="40" spans="1:192" x14ac:dyDescent="0.2">
      <c r="A40" s="18" t="s">
        <v>59</v>
      </c>
      <c r="B40" s="19" t="s">
        <v>60</v>
      </c>
      <c r="C40" s="20">
        <v>13146</v>
      </c>
      <c r="D40" s="20">
        <v>69725</v>
      </c>
      <c r="E40" s="31">
        <f t="shared" si="2"/>
        <v>5.3038947208276284</v>
      </c>
      <c r="F40" s="20">
        <v>2312</v>
      </c>
      <c r="G40" s="20">
        <v>72037</v>
      </c>
      <c r="H40" s="45">
        <v>0.90652488516957153</v>
      </c>
      <c r="I40" s="45">
        <v>0.3316513740349068</v>
      </c>
      <c r="J40" s="31">
        <f t="shared" si="3"/>
        <v>5.4797657082002127</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4"/>
      <c r="AP40" s="5"/>
      <c r="AQ40" s="4"/>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4"/>
      <c r="CE40" s="4"/>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4"/>
      <c r="DL40" s="4"/>
      <c r="DM40" s="4"/>
      <c r="DN40" s="4"/>
      <c r="DO40" s="4"/>
      <c r="DP40" s="4"/>
      <c r="DQ40" s="4"/>
      <c r="DR40" s="4"/>
      <c r="DS40" s="5"/>
      <c r="DT40" s="5"/>
      <c r="DU40" s="5"/>
      <c r="DV40" s="5"/>
      <c r="DW40" s="6"/>
      <c r="DX40" s="6"/>
      <c r="DY40" s="6"/>
      <c r="DZ40" s="6"/>
      <c r="EA40" s="6"/>
      <c r="EB40" s="4"/>
      <c r="EC40" s="6"/>
      <c r="ED40" s="6"/>
      <c r="EE40" s="6"/>
      <c r="EF40" s="6"/>
      <c r="EG40" s="6"/>
      <c r="EH40" s="6"/>
      <c r="EI40" s="4"/>
      <c r="EJ40" s="6"/>
      <c r="EK40" s="6"/>
      <c r="EL40" s="6"/>
      <c r="EM40" s="6"/>
      <c r="EN40" s="6"/>
      <c r="EO40" s="6"/>
      <c r="EP40" s="6"/>
      <c r="EQ40" s="6"/>
      <c r="ER40" s="6"/>
      <c r="ES40" s="6"/>
      <c r="ET40" s="6"/>
      <c r="EU40" s="6"/>
      <c r="EV40" s="4"/>
      <c r="EW40" s="6"/>
      <c r="EX40" s="6"/>
      <c r="EY40" s="6"/>
      <c r="EZ40" s="6"/>
      <c r="FA40" s="6"/>
      <c r="FB40" s="6"/>
      <c r="FC40" s="6"/>
      <c r="FD40" s="6"/>
      <c r="FE40" s="4"/>
      <c r="FF40" s="6"/>
      <c r="FG40" s="6"/>
      <c r="FH40" s="6"/>
      <c r="FI40" s="6"/>
      <c r="FJ40" s="4"/>
      <c r="FK40" s="4"/>
      <c r="FL40" s="4"/>
      <c r="FM40" s="4"/>
      <c r="FN40" s="4"/>
      <c r="FO40" s="4"/>
      <c r="FP40" s="5"/>
      <c r="FQ40" s="5"/>
      <c r="FR40" s="4"/>
      <c r="FS40" s="4"/>
      <c r="FT40" s="4"/>
      <c r="FU40" s="4"/>
      <c r="FV40" s="5"/>
      <c r="FW40" s="5"/>
      <c r="FX40" s="4"/>
      <c r="FY40" s="4"/>
      <c r="FZ40" s="4"/>
      <c r="GA40" s="4"/>
      <c r="GB40" s="4"/>
      <c r="GC40" s="4"/>
      <c r="GD40" s="4"/>
      <c r="GE40" s="4"/>
      <c r="GF40" s="7"/>
      <c r="GG40" s="4"/>
      <c r="GH40" s="4"/>
      <c r="GI40" s="7"/>
      <c r="GJ40" s="4"/>
    </row>
    <row r="41" spans="1:192" x14ac:dyDescent="0.2">
      <c r="A41" s="18" t="s">
        <v>95</v>
      </c>
      <c r="B41" s="19" t="s">
        <v>96</v>
      </c>
      <c r="C41" s="20">
        <v>11967</v>
      </c>
      <c r="D41" s="20">
        <v>48041</v>
      </c>
      <c r="E41" s="31">
        <f t="shared" si="2"/>
        <v>4.01445642182669</v>
      </c>
      <c r="F41" s="20">
        <v>1059</v>
      </c>
      <c r="G41" s="20">
        <v>49100</v>
      </c>
      <c r="H41" s="45">
        <v>0.88991191503244282</v>
      </c>
      <c r="I41" s="45">
        <v>0.25452811213751775</v>
      </c>
      <c r="J41" s="31">
        <f t="shared" si="3"/>
        <v>4.1029497785577007</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4"/>
      <c r="AP41" s="5"/>
      <c r="AQ41" s="4"/>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4"/>
      <c r="CE41" s="4"/>
      <c r="CF41" s="5"/>
      <c r="CG41" s="5"/>
      <c r="CH41" s="4"/>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4"/>
      <c r="DW41" s="6"/>
      <c r="DX41" s="6"/>
      <c r="DY41" s="6"/>
      <c r="DZ41" s="6"/>
      <c r="EA41" s="6"/>
      <c r="EB41" s="4"/>
      <c r="EC41" s="6"/>
      <c r="ED41" s="6"/>
      <c r="EE41" s="6"/>
      <c r="EF41" s="6"/>
      <c r="EG41" s="6"/>
      <c r="EH41" s="6"/>
      <c r="EI41" s="4"/>
      <c r="EJ41" s="6"/>
      <c r="EK41" s="6"/>
      <c r="EL41" s="6"/>
      <c r="EM41" s="6"/>
      <c r="EN41" s="6"/>
      <c r="EO41" s="6"/>
      <c r="EP41" s="6"/>
      <c r="EQ41" s="6"/>
      <c r="ER41" s="6"/>
      <c r="ES41" s="6"/>
      <c r="ET41" s="6"/>
      <c r="EU41" s="6"/>
      <c r="EV41" s="4"/>
      <c r="EW41" s="6"/>
      <c r="EX41" s="6"/>
      <c r="EY41" s="6"/>
      <c r="EZ41" s="6"/>
      <c r="FA41" s="6"/>
      <c r="FB41" s="6"/>
      <c r="FC41" s="6"/>
      <c r="FD41" s="6"/>
      <c r="FE41" s="4"/>
      <c r="FF41" s="6"/>
      <c r="FG41" s="6"/>
      <c r="FH41" s="6"/>
      <c r="FI41" s="6"/>
      <c r="FJ41" s="4"/>
      <c r="FK41" s="4"/>
      <c r="FL41" s="4"/>
      <c r="FM41" s="4"/>
      <c r="FN41" s="4"/>
      <c r="FO41" s="4"/>
      <c r="FP41" s="5"/>
      <c r="FQ41" s="5"/>
      <c r="FR41" s="4"/>
      <c r="FS41" s="4"/>
      <c r="FT41" s="4"/>
      <c r="FU41" s="4"/>
      <c r="FV41" s="5"/>
      <c r="FW41" s="5"/>
      <c r="FX41" s="4"/>
      <c r="FY41" s="4"/>
      <c r="FZ41" s="4"/>
      <c r="GA41" s="4"/>
      <c r="GB41" s="6"/>
      <c r="GC41" s="4"/>
      <c r="GD41" s="5"/>
      <c r="GE41" s="4"/>
      <c r="GF41" s="7"/>
      <c r="GG41" s="4"/>
      <c r="GH41" s="4"/>
      <c r="GI41" s="7"/>
      <c r="GJ41" s="4"/>
    </row>
    <row r="42" spans="1:192" x14ac:dyDescent="0.2">
      <c r="A42" s="18" t="s">
        <v>118</v>
      </c>
      <c r="B42" s="19" t="s">
        <v>119</v>
      </c>
      <c r="C42" s="20">
        <v>10611</v>
      </c>
      <c r="D42" s="20">
        <v>17624</v>
      </c>
      <c r="E42" s="31">
        <f t="shared" si="2"/>
        <v>1.6609179153708415</v>
      </c>
      <c r="F42" s="20">
        <v>544</v>
      </c>
      <c r="G42" s="20">
        <v>18168</v>
      </c>
      <c r="H42" s="45">
        <v>0.78950112984529808</v>
      </c>
      <c r="I42" s="45">
        <v>0.11302162390822904</v>
      </c>
      <c r="J42" s="31">
        <f t="shared" si="3"/>
        <v>1.7121854679106587</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4"/>
      <c r="AP42" s="5"/>
      <c r="AQ42" s="4"/>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4"/>
      <c r="CE42" s="4"/>
      <c r="CF42" s="5"/>
      <c r="CG42" s="5"/>
      <c r="CH42" s="4"/>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4"/>
      <c r="DL42" s="4"/>
      <c r="DM42" s="4"/>
      <c r="DN42" s="4"/>
      <c r="DO42" s="4"/>
      <c r="DP42" s="4"/>
      <c r="DQ42" s="4"/>
      <c r="DR42" s="4"/>
      <c r="DS42" s="5"/>
      <c r="DT42" s="5"/>
      <c r="DU42" s="5"/>
      <c r="DV42" s="4"/>
      <c r="DW42" s="6"/>
      <c r="DX42" s="6"/>
      <c r="DY42" s="6"/>
      <c r="DZ42" s="6"/>
      <c r="EA42" s="6"/>
      <c r="EB42" s="4"/>
      <c r="EC42" s="6"/>
      <c r="ED42" s="6"/>
      <c r="EE42" s="6"/>
      <c r="EF42" s="6"/>
      <c r="EG42" s="6"/>
      <c r="EH42" s="6"/>
      <c r="EI42" s="4"/>
      <c r="EJ42" s="6"/>
      <c r="EK42" s="6"/>
      <c r="EL42" s="6"/>
      <c r="EM42" s="6"/>
      <c r="EN42" s="6"/>
      <c r="EO42" s="6"/>
      <c r="EP42" s="6"/>
      <c r="EQ42" s="6"/>
      <c r="ER42" s="6"/>
      <c r="ES42" s="6"/>
      <c r="ET42" s="6"/>
      <c r="EU42" s="6"/>
      <c r="EV42" s="4"/>
      <c r="EW42" s="6"/>
      <c r="EX42" s="6"/>
      <c r="EY42" s="6"/>
      <c r="EZ42" s="6"/>
      <c r="FA42" s="6"/>
      <c r="FB42" s="6"/>
      <c r="FC42" s="6"/>
      <c r="FD42" s="6"/>
      <c r="FE42" s="4"/>
      <c r="FF42" s="6"/>
      <c r="FG42" s="6"/>
      <c r="FH42" s="6"/>
      <c r="FI42" s="6"/>
      <c r="FJ42" s="4"/>
      <c r="FK42" s="4"/>
      <c r="FL42" s="4"/>
      <c r="FM42" s="4"/>
      <c r="FN42" s="4"/>
      <c r="FO42" s="4"/>
      <c r="FP42" s="5"/>
      <c r="FQ42" s="5"/>
      <c r="FR42" s="4"/>
      <c r="FS42" s="4"/>
      <c r="FT42" s="4"/>
      <c r="FU42" s="4"/>
      <c r="FV42" s="5"/>
      <c r="FW42" s="5"/>
      <c r="FX42" s="4"/>
      <c r="FY42" s="4"/>
      <c r="FZ42" s="4"/>
      <c r="GA42" s="4"/>
      <c r="GB42" s="6"/>
      <c r="GC42" s="4"/>
      <c r="GD42" s="4"/>
      <c r="GE42" s="4"/>
      <c r="GF42" s="7"/>
      <c r="GG42" s="4"/>
      <c r="GH42" s="4"/>
      <c r="GI42" s="7"/>
      <c r="GJ42" s="4"/>
    </row>
    <row r="43" spans="1:192" x14ac:dyDescent="0.2">
      <c r="A43" s="12" t="s">
        <v>131</v>
      </c>
      <c r="B43" s="39"/>
      <c r="C43" s="37">
        <v>164819</v>
      </c>
      <c r="D43" s="37">
        <v>607355</v>
      </c>
      <c r="E43" s="38">
        <v>3.6849817072060866</v>
      </c>
      <c r="F43" s="37">
        <v>16552</v>
      </c>
      <c r="G43" s="37">
        <v>623907</v>
      </c>
      <c r="H43" s="48"/>
      <c r="I43" s="48"/>
      <c r="J43" s="38">
        <v>3.7854070222486484</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4"/>
      <c r="AP43" s="5"/>
      <c r="AQ43" s="4"/>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4"/>
      <c r="CE43" s="4"/>
      <c r="CF43" s="5"/>
      <c r="CG43" s="5"/>
      <c r="CH43" s="4"/>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4"/>
      <c r="DL43" s="4"/>
      <c r="DM43" s="4"/>
      <c r="DN43" s="4"/>
      <c r="DO43" s="4"/>
      <c r="DP43" s="4"/>
      <c r="DQ43" s="4"/>
      <c r="DR43" s="4"/>
      <c r="DS43" s="5"/>
      <c r="DT43" s="5"/>
      <c r="DU43" s="5"/>
      <c r="DV43" s="4"/>
      <c r="DW43" s="6"/>
      <c r="DX43" s="6"/>
      <c r="DY43" s="6"/>
      <c r="DZ43" s="6"/>
      <c r="EA43" s="6"/>
      <c r="EB43" s="4"/>
      <c r="EC43" s="6"/>
      <c r="ED43" s="6"/>
      <c r="EE43" s="6"/>
      <c r="EF43" s="6"/>
      <c r="EG43" s="6"/>
      <c r="EH43" s="6"/>
      <c r="EI43" s="4"/>
      <c r="EJ43" s="6"/>
      <c r="EK43" s="6"/>
      <c r="EL43" s="6"/>
      <c r="EM43" s="6"/>
      <c r="EN43" s="6"/>
      <c r="EO43" s="6"/>
      <c r="EP43" s="6"/>
      <c r="EQ43" s="6"/>
      <c r="ER43" s="6"/>
      <c r="ES43" s="6"/>
      <c r="ET43" s="6"/>
      <c r="EU43" s="6"/>
      <c r="EV43" s="4"/>
      <c r="EW43" s="6"/>
      <c r="EX43" s="6"/>
      <c r="EY43" s="6"/>
      <c r="EZ43" s="6"/>
      <c r="FA43" s="6"/>
      <c r="FB43" s="6"/>
      <c r="FC43" s="6"/>
      <c r="FD43" s="6"/>
      <c r="FE43" s="4"/>
      <c r="FF43" s="6"/>
      <c r="FG43" s="6"/>
      <c r="FH43" s="6"/>
      <c r="FI43" s="6"/>
      <c r="FJ43" s="4"/>
      <c r="FK43" s="4"/>
      <c r="FL43" s="4"/>
      <c r="FM43" s="4"/>
      <c r="FN43" s="4"/>
      <c r="FO43" s="4"/>
      <c r="FP43" s="5"/>
      <c r="FQ43" s="5"/>
      <c r="FR43" s="4"/>
      <c r="FS43" s="4"/>
      <c r="FT43" s="4"/>
      <c r="FU43" s="4"/>
      <c r="FV43" s="5"/>
      <c r="FW43" s="5"/>
      <c r="FX43" s="4"/>
      <c r="FY43" s="4"/>
      <c r="FZ43" s="4"/>
      <c r="GA43" s="4"/>
      <c r="GB43" s="6"/>
      <c r="GC43" s="4"/>
      <c r="GD43" s="4"/>
      <c r="GE43" s="4"/>
      <c r="GF43" s="7"/>
      <c r="GG43" s="4"/>
      <c r="GH43" s="4"/>
      <c r="GI43" s="7"/>
      <c r="GJ43" s="4"/>
    </row>
    <row r="44" spans="1:192" x14ac:dyDescent="0.2">
      <c r="A44" s="12" t="s">
        <v>132</v>
      </c>
      <c r="B44" s="39"/>
      <c r="C44" s="37">
        <v>14983.545454545454</v>
      </c>
      <c r="D44" s="37">
        <v>55214.090909090912</v>
      </c>
      <c r="E44" s="38">
        <v>3.7127799501528216</v>
      </c>
      <c r="F44" s="37">
        <v>1504.7272727272727</v>
      </c>
      <c r="G44" s="37">
        <v>56718.818181818184</v>
      </c>
      <c r="H44" s="46">
        <v>0.87776256270834985</v>
      </c>
      <c r="I44" s="46">
        <v>0.27163073972620799</v>
      </c>
      <c r="J44" s="38">
        <v>3.8162987765241927</v>
      </c>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4"/>
      <c r="AP44" s="5"/>
      <c r="AQ44" s="4"/>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4"/>
      <c r="CE44" s="4"/>
      <c r="CF44" s="5"/>
      <c r="CG44" s="5"/>
      <c r="CH44" s="4"/>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4"/>
      <c r="DL44" s="4"/>
      <c r="DM44" s="4"/>
      <c r="DN44" s="4"/>
      <c r="DO44" s="4"/>
      <c r="DP44" s="4"/>
      <c r="DQ44" s="4"/>
      <c r="DR44" s="4"/>
      <c r="DS44" s="5"/>
      <c r="DT44" s="5"/>
      <c r="DU44" s="5"/>
      <c r="DV44" s="4"/>
      <c r="DW44" s="6"/>
      <c r="DX44" s="6"/>
      <c r="DY44" s="6"/>
      <c r="DZ44" s="6"/>
      <c r="EA44" s="6"/>
      <c r="EB44" s="4"/>
      <c r="EC44" s="6"/>
      <c r="ED44" s="6"/>
      <c r="EE44" s="6"/>
      <c r="EF44" s="6"/>
      <c r="EG44" s="6"/>
      <c r="EH44" s="6"/>
      <c r="EI44" s="4"/>
      <c r="EJ44" s="6"/>
      <c r="EK44" s="6"/>
      <c r="EL44" s="6"/>
      <c r="EM44" s="6"/>
      <c r="EN44" s="6"/>
      <c r="EO44" s="6"/>
      <c r="EP44" s="6"/>
      <c r="EQ44" s="6"/>
      <c r="ER44" s="6"/>
      <c r="ES44" s="6"/>
      <c r="ET44" s="6"/>
      <c r="EU44" s="6"/>
      <c r="EV44" s="4"/>
      <c r="EW44" s="6"/>
      <c r="EX44" s="6"/>
      <c r="EY44" s="6"/>
      <c r="EZ44" s="6"/>
      <c r="FA44" s="6"/>
      <c r="FB44" s="6"/>
      <c r="FC44" s="6"/>
      <c r="FD44" s="6"/>
      <c r="FE44" s="4"/>
      <c r="FF44" s="6"/>
      <c r="FG44" s="6"/>
      <c r="FH44" s="6"/>
      <c r="FI44" s="6"/>
      <c r="FJ44" s="4"/>
      <c r="FK44" s="4"/>
      <c r="FL44" s="4"/>
      <c r="FM44" s="4"/>
      <c r="FN44" s="4"/>
      <c r="FO44" s="4"/>
      <c r="FP44" s="5"/>
      <c r="FQ44" s="5"/>
      <c r="FR44" s="4"/>
      <c r="FS44" s="4"/>
      <c r="FT44" s="4"/>
      <c r="FU44" s="4"/>
      <c r="FV44" s="5"/>
      <c r="FW44" s="5"/>
      <c r="FX44" s="4"/>
      <c r="FY44" s="4"/>
      <c r="FZ44" s="4"/>
      <c r="GA44" s="4"/>
      <c r="GB44" s="6"/>
      <c r="GC44" s="4"/>
      <c r="GD44" s="4"/>
      <c r="GE44" s="4"/>
      <c r="GF44" s="7"/>
      <c r="GG44" s="4"/>
      <c r="GH44" s="4"/>
      <c r="GI44" s="7"/>
      <c r="GJ44" s="4"/>
    </row>
    <row r="45" spans="1:192" x14ac:dyDescent="0.2">
      <c r="A45" s="12" t="s">
        <v>133</v>
      </c>
      <c r="B45" s="39"/>
      <c r="C45" s="37">
        <v>15780</v>
      </c>
      <c r="D45" s="37">
        <v>56274</v>
      </c>
      <c r="E45" s="38">
        <v>4.01445642182669</v>
      </c>
      <c r="F45" s="37">
        <v>1181</v>
      </c>
      <c r="G45" s="37">
        <v>57055</v>
      </c>
      <c r="H45" s="46">
        <v>0.89969399373754622</v>
      </c>
      <c r="I45" s="46">
        <v>0.28495442627044576</v>
      </c>
      <c r="J45" s="38">
        <v>4.1029497785577007</v>
      </c>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4"/>
      <c r="AP45" s="5"/>
      <c r="AQ45" s="4"/>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4"/>
      <c r="CE45" s="4"/>
      <c r="CF45" s="5"/>
      <c r="CG45" s="5"/>
      <c r="CH45" s="4"/>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4"/>
      <c r="DL45" s="4"/>
      <c r="DM45" s="4"/>
      <c r="DN45" s="4"/>
      <c r="DO45" s="4"/>
      <c r="DP45" s="4"/>
      <c r="DQ45" s="4"/>
      <c r="DR45" s="4"/>
      <c r="DS45" s="5"/>
      <c r="DT45" s="5"/>
      <c r="DU45" s="5"/>
      <c r="DV45" s="4"/>
      <c r="DW45" s="6"/>
      <c r="DX45" s="6"/>
      <c r="DY45" s="6"/>
      <c r="DZ45" s="6"/>
      <c r="EA45" s="6"/>
      <c r="EB45" s="4"/>
      <c r="EC45" s="6"/>
      <c r="ED45" s="6"/>
      <c r="EE45" s="6"/>
      <c r="EF45" s="6"/>
      <c r="EG45" s="6"/>
      <c r="EH45" s="6"/>
      <c r="EI45" s="4"/>
      <c r="EJ45" s="6"/>
      <c r="EK45" s="6"/>
      <c r="EL45" s="6"/>
      <c r="EM45" s="6"/>
      <c r="EN45" s="6"/>
      <c r="EO45" s="6"/>
      <c r="EP45" s="6"/>
      <c r="EQ45" s="6"/>
      <c r="ER45" s="6"/>
      <c r="ES45" s="6"/>
      <c r="ET45" s="6"/>
      <c r="EU45" s="6"/>
      <c r="EV45" s="4"/>
      <c r="EW45" s="6"/>
      <c r="EX45" s="6"/>
      <c r="EY45" s="6"/>
      <c r="EZ45" s="6"/>
      <c r="FA45" s="6"/>
      <c r="FB45" s="6"/>
      <c r="FC45" s="6"/>
      <c r="FD45" s="6"/>
      <c r="FE45" s="4"/>
      <c r="FF45" s="6"/>
      <c r="FG45" s="6"/>
      <c r="FH45" s="6"/>
      <c r="FI45" s="6"/>
      <c r="FJ45" s="4"/>
      <c r="FK45" s="4"/>
      <c r="FL45" s="4"/>
      <c r="FM45" s="4"/>
      <c r="FN45" s="4"/>
      <c r="FO45" s="4"/>
      <c r="FP45" s="5"/>
      <c r="FQ45" s="5"/>
      <c r="FR45" s="4"/>
      <c r="FS45" s="4"/>
      <c r="FT45" s="4"/>
      <c r="FU45" s="4"/>
      <c r="FV45" s="5"/>
      <c r="FW45" s="5"/>
      <c r="FX45" s="4"/>
      <c r="FY45" s="4"/>
      <c r="FZ45" s="4"/>
      <c r="GA45" s="4"/>
      <c r="GB45" s="6"/>
      <c r="GC45" s="4"/>
      <c r="GD45" s="4"/>
      <c r="GE45" s="4"/>
      <c r="GF45" s="7"/>
      <c r="GG45" s="4"/>
      <c r="GH45" s="4"/>
      <c r="GI45" s="7"/>
      <c r="GJ45" s="4"/>
    </row>
    <row r="46" spans="1:192" x14ac:dyDescent="0.2">
      <c r="A46" s="18"/>
      <c r="B46" s="19"/>
      <c r="C46" s="20"/>
      <c r="D46" s="20"/>
      <c r="E46" s="31"/>
      <c r="F46" s="20"/>
      <c r="G46" s="20"/>
      <c r="H46" s="20"/>
      <c r="I46" s="20"/>
      <c r="J46" s="31"/>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4"/>
      <c r="AP46" s="5"/>
      <c r="AQ46" s="4"/>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4"/>
      <c r="CE46" s="4"/>
      <c r="CF46" s="5"/>
      <c r="CG46" s="5"/>
      <c r="CH46" s="4"/>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4"/>
      <c r="DL46" s="4"/>
      <c r="DM46" s="4"/>
      <c r="DN46" s="4"/>
      <c r="DO46" s="4"/>
      <c r="DP46" s="4"/>
      <c r="DQ46" s="4"/>
      <c r="DR46" s="4"/>
      <c r="DS46" s="5"/>
      <c r="DT46" s="5"/>
      <c r="DU46" s="5"/>
      <c r="DV46" s="4"/>
      <c r="DW46" s="6"/>
      <c r="DX46" s="6"/>
      <c r="DY46" s="6"/>
      <c r="DZ46" s="6"/>
      <c r="EA46" s="6"/>
      <c r="EB46" s="4"/>
      <c r="EC46" s="6"/>
      <c r="ED46" s="6"/>
      <c r="EE46" s="6"/>
      <c r="EF46" s="6"/>
      <c r="EG46" s="6"/>
      <c r="EH46" s="6"/>
      <c r="EI46" s="4"/>
      <c r="EJ46" s="6"/>
      <c r="EK46" s="6"/>
      <c r="EL46" s="6"/>
      <c r="EM46" s="6"/>
      <c r="EN46" s="6"/>
      <c r="EO46" s="6"/>
      <c r="EP46" s="6"/>
      <c r="EQ46" s="6"/>
      <c r="ER46" s="6"/>
      <c r="ES46" s="6"/>
      <c r="ET46" s="6"/>
      <c r="EU46" s="6"/>
      <c r="EV46" s="4"/>
      <c r="EW46" s="6"/>
      <c r="EX46" s="6"/>
      <c r="EY46" s="6"/>
      <c r="EZ46" s="6"/>
      <c r="FA46" s="6"/>
      <c r="FB46" s="6"/>
      <c r="FC46" s="6"/>
      <c r="FD46" s="6"/>
      <c r="FE46" s="4"/>
      <c r="FF46" s="6"/>
      <c r="FG46" s="6"/>
      <c r="FH46" s="6"/>
      <c r="FI46" s="6"/>
      <c r="FJ46" s="4"/>
      <c r="FK46" s="4"/>
      <c r="FL46" s="4"/>
      <c r="FM46" s="4"/>
      <c r="FN46" s="4"/>
      <c r="FO46" s="4"/>
      <c r="FP46" s="5"/>
      <c r="FQ46" s="5"/>
      <c r="FR46" s="4"/>
      <c r="FS46" s="4"/>
      <c r="FT46" s="4"/>
      <c r="FU46" s="4"/>
      <c r="FV46" s="5"/>
      <c r="FW46" s="5"/>
      <c r="FX46" s="4"/>
      <c r="FY46" s="4"/>
      <c r="FZ46" s="4"/>
      <c r="GA46" s="4"/>
      <c r="GB46" s="6"/>
      <c r="GC46" s="4"/>
      <c r="GD46" s="4"/>
      <c r="GE46" s="4"/>
      <c r="GF46" s="7"/>
      <c r="GG46" s="4"/>
      <c r="GH46" s="4"/>
      <c r="GI46" s="7"/>
      <c r="GJ46" s="4"/>
    </row>
    <row r="47" spans="1:192" x14ac:dyDescent="0.2">
      <c r="A47" s="34" t="s">
        <v>145</v>
      </c>
      <c r="B47" s="40"/>
      <c r="C47" s="41"/>
      <c r="D47" s="41"/>
      <c r="E47" s="42"/>
      <c r="F47" s="41"/>
      <c r="G47" s="41"/>
      <c r="H47" s="41"/>
      <c r="I47" s="41"/>
      <c r="J47" s="42"/>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4"/>
      <c r="AP47" s="5"/>
      <c r="AQ47" s="4"/>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4"/>
      <c r="CE47" s="4"/>
      <c r="CF47" s="5"/>
      <c r="CG47" s="5"/>
      <c r="CH47" s="4"/>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4"/>
      <c r="DL47" s="4"/>
      <c r="DM47" s="4"/>
      <c r="DN47" s="4"/>
      <c r="DO47" s="4"/>
      <c r="DP47" s="4"/>
      <c r="DQ47" s="4"/>
      <c r="DR47" s="4"/>
      <c r="DS47" s="5"/>
      <c r="DT47" s="5"/>
      <c r="DU47" s="5"/>
      <c r="DV47" s="4"/>
      <c r="DW47" s="6"/>
      <c r="DX47" s="6"/>
      <c r="DY47" s="6"/>
      <c r="DZ47" s="6"/>
      <c r="EA47" s="6"/>
      <c r="EB47" s="4"/>
      <c r="EC47" s="6"/>
      <c r="ED47" s="6"/>
      <c r="EE47" s="6"/>
      <c r="EF47" s="6"/>
      <c r="EG47" s="6"/>
      <c r="EH47" s="6"/>
      <c r="EI47" s="4"/>
      <c r="EJ47" s="6"/>
      <c r="EK47" s="6"/>
      <c r="EL47" s="6"/>
      <c r="EM47" s="6"/>
      <c r="EN47" s="6"/>
      <c r="EO47" s="6"/>
      <c r="EP47" s="6"/>
      <c r="EQ47" s="6"/>
      <c r="ER47" s="6"/>
      <c r="ES47" s="6"/>
      <c r="ET47" s="6"/>
      <c r="EU47" s="6"/>
      <c r="EV47" s="4"/>
      <c r="EW47" s="6"/>
      <c r="EX47" s="6"/>
      <c r="EY47" s="6"/>
      <c r="EZ47" s="6"/>
      <c r="FA47" s="6"/>
      <c r="FB47" s="6"/>
      <c r="FC47" s="6"/>
      <c r="FD47" s="6"/>
      <c r="FE47" s="4"/>
      <c r="FF47" s="6"/>
      <c r="FG47" s="6"/>
      <c r="FH47" s="6"/>
      <c r="FI47" s="6"/>
      <c r="FJ47" s="4"/>
      <c r="FK47" s="4"/>
      <c r="FL47" s="4"/>
      <c r="FM47" s="4"/>
      <c r="FN47" s="4"/>
      <c r="FO47" s="4"/>
      <c r="FP47" s="5"/>
      <c r="FQ47" s="5"/>
      <c r="FR47" s="4"/>
      <c r="FS47" s="4"/>
      <c r="FT47" s="4"/>
      <c r="FU47" s="4"/>
      <c r="FV47" s="5"/>
      <c r="FW47" s="5"/>
      <c r="FX47" s="4"/>
      <c r="FY47" s="4"/>
      <c r="FZ47" s="4"/>
      <c r="GA47" s="4"/>
      <c r="GB47" s="6"/>
      <c r="GC47" s="4"/>
      <c r="GD47" s="4"/>
      <c r="GE47" s="4"/>
      <c r="GF47" s="7"/>
      <c r="GG47" s="4"/>
      <c r="GH47" s="4"/>
      <c r="GI47" s="7"/>
      <c r="GJ47" s="4"/>
    </row>
    <row r="48" spans="1:192" x14ac:dyDescent="0.2">
      <c r="A48" s="18" t="s">
        <v>51</v>
      </c>
      <c r="B48" s="19" t="s">
        <v>52</v>
      </c>
      <c r="C48" s="20">
        <v>7827</v>
      </c>
      <c r="D48" s="20">
        <v>19407</v>
      </c>
      <c r="E48" s="31">
        <f t="shared" ref="E48:E56" si="4">D48/C48</f>
        <v>2.4794940590264467</v>
      </c>
      <c r="F48" s="20">
        <v>2230</v>
      </c>
      <c r="G48" s="20">
        <v>21637</v>
      </c>
      <c r="H48" s="45">
        <v>0.74677296886864086</v>
      </c>
      <c r="I48" s="45">
        <v>0.1297898121265926</v>
      </c>
      <c r="J48" s="31">
        <f t="shared" ref="J48:J56" si="5">G48/C48</f>
        <v>2.7644052638303309</v>
      </c>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4"/>
      <c r="AP48" s="5"/>
      <c r="AQ48" s="4"/>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4"/>
      <c r="CE48" s="4"/>
      <c r="CF48" s="5"/>
      <c r="CG48" s="5"/>
      <c r="CH48" s="4"/>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4"/>
      <c r="DL48" s="4"/>
      <c r="DM48" s="4"/>
      <c r="DN48" s="4"/>
      <c r="DO48" s="4"/>
      <c r="DP48" s="4"/>
      <c r="DQ48" s="4"/>
      <c r="DR48" s="4"/>
      <c r="DS48" s="5"/>
      <c r="DT48" s="5"/>
      <c r="DU48" s="5"/>
      <c r="DV48" s="5"/>
      <c r="DW48" s="6"/>
      <c r="DX48" s="6"/>
      <c r="DY48" s="6"/>
      <c r="DZ48" s="6"/>
      <c r="EA48" s="6"/>
      <c r="EB48" s="4"/>
      <c r="EC48" s="6"/>
      <c r="ED48" s="6"/>
      <c r="EE48" s="6"/>
      <c r="EF48" s="6"/>
      <c r="EG48" s="6"/>
      <c r="EH48" s="6"/>
      <c r="EI48" s="4"/>
      <c r="EJ48" s="6"/>
      <c r="EK48" s="6"/>
      <c r="EL48" s="6"/>
      <c r="EM48" s="6"/>
      <c r="EN48" s="6"/>
      <c r="EO48" s="6"/>
      <c r="EP48" s="6"/>
      <c r="EQ48" s="6"/>
      <c r="ER48" s="6"/>
      <c r="ES48" s="6"/>
      <c r="ET48" s="6"/>
      <c r="EU48" s="6"/>
      <c r="EV48" s="4"/>
      <c r="EW48" s="6"/>
      <c r="EX48" s="6"/>
      <c r="EY48" s="6"/>
      <c r="EZ48" s="6"/>
      <c r="FA48" s="6"/>
      <c r="FB48" s="6"/>
      <c r="FC48" s="6"/>
      <c r="FD48" s="6"/>
      <c r="FE48" s="4"/>
      <c r="FF48" s="6"/>
      <c r="FG48" s="6"/>
      <c r="FH48" s="6"/>
      <c r="FI48" s="6"/>
      <c r="FJ48" s="4"/>
      <c r="FK48" s="4"/>
      <c r="FL48" s="4"/>
      <c r="FM48" s="4"/>
      <c r="FN48" s="4"/>
      <c r="FO48" s="4"/>
      <c r="FP48" s="5"/>
      <c r="FQ48" s="5"/>
      <c r="FR48" s="4"/>
      <c r="FS48" s="4"/>
      <c r="FT48" s="4"/>
      <c r="FU48" s="4"/>
      <c r="FV48" s="5"/>
      <c r="FW48" s="5"/>
      <c r="FX48" s="4"/>
      <c r="FY48" s="4"/>
      <c r="FZ48" s="4"/>
      <c r="GA48" s="4"/>
      <c r="GB48" s="4"/>
      <c r="GC48" s="4"/>
      <c r="GD48" s="4"/>
      <c r="GE48" s="4"/>
      <c r="GF48" s="7"/>
      <c r="GG48" s="4"/>
      <c r="GH48" s="4"/>
      <c r="GI48" s="7"/>
      <c r="GJ48" s="4"/>
    </row>
    <row r="49" spans="1:192" x14ac:dyDescent="0.2">
      <c r="A49" s="18" t="s">
        <v>106</v>
      </c>
      <c r="B49" s="19" t="s">
        <v>107</v>
      </c>
      <c r="C49" s="20">
        <v>7708</v>
      </c>
      <c r="D49" s="20">
        <v>20556</v>
      </c>
      <c r="E49" s="31">
        <f t="shared" si="4"/>
        <v>2.6668396471198754</v>
      </c>
      <c r="F49" s="20">
        <v>1347</v>
      </c>
      <c r="G49" s="20">
        <v>21903</v>
      </c>
      <c r="H49" s="45">
        <v>0.89029347207544107</v>
      </c>
      <c r="I49" s="45">
        <v>0.13492552391981963</v>
      </c>
      <c r="J49" s="31">
        <f t="shared" si="5"/>
        <v>2.8415931499740528</v>
      </c>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4"/>
      <c r="AP49" s="5"/>
      <c r="AQ49" s="4"/>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4"/>
      <c r="CE49" s="4"/>
      <c r="CF49" s="5"/>
      <c r="CG49" s="5"/>
      <c r="CH49" s="4"/>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4"/>
      <c r="DL49" s="4"/>
      <c r="DM49" s="4"/>
      <c r="DN49" s="4"/>
      <c r="DO49" s="4"/>
      <c r="DP49" s="4"/>
      <c r="DQ49" s="4"/>
      <c r="DR49" s="4"/>
      <c r="DS49" s="5"/>
      <c r="DT49" s="5"/>
      <c r="DU49" s="5"/>
      <c r="DV49" s="5"/>
      <c r="DW49" s="6"/>
      <c r="DX49" s="6"/>
      <c r="DY49" s="6"/>
      <c r="DZ49" s="6"/>
      <c r="EA49" s="6"/>
      <c r="EB49" s="4"/>
      <c r="EC49" s="6"/>
      <c r="ED49" s="6"/>
      <c r="EE49" s="6"/>
      <c r="EF49" s="6"/>
      <c r="EG49" s="6"/>
      <c r="EH49" s="6"/>
      <c r="EI49" s="4"/>
      <c r="EJ49" s="6"/>
      <c r="EK49" s="6"/>
      <c r="EL49" s="6"/>
      <c r="EM49" s="6"/>
      <c r="EN49" s="6"/>
      <c r="EO49" s="6"/>
      <c r="EP49" s="6"/>
      <c r="EQ49" s="6"/>
      <c r="ER49" s="6"/>
      <c r="ES49" s="6"/>
      <c r="ET49" s="6"/>
      <c r="EU49" s="6"/>
      <c r="EV49" s="4"/>
      <c r="EW49" s="6"/>
      <c r="EX49" s="6"/>
      <c r="EY49" s="6"/>
      <c r="EZ49" s="6"/>
      <c r="FA49" s="6"/>
      <c r="FB49" s="6"/>
      <c r="FC49" s="6"/>
      <c r="FD49" s="6"/>
      <c r="FE49" s="4"/>
      <c r="FF49" s="6"/>
      <c r="FG49" s="6"/>
      <c r="FH49" s="6"/>
      <c r="FI49" s="6"/>
      <c r="FJ49" s="4"/>
      <c r="FK49" s="4"/>
      <c r="FL49" s="4"/>
      <c r="FM49" s="4"/>
      <c r="FN49" s="4"/>
      <c r="FO49" s="4"/>
      <c r="FP49" s="5"/>
      <c r="FQ49" s="5"/>
      <c r="FR49" s="4"/>
      <c r="FS49" s="4"/>
      <c r="FT49" s="4"/>
      <c r="FU49" s="4"/>
      <c r="FV49" s="5"/>
      <c r="FW49" s="5"/>
      <c r="FX49" s="4"/>
      <c r="FY49" s="4"/>
      <c r="FZ49" s="4"/>
      <c r="GA49" s="4"/>
      <c r="GB49" s="4"/>
      <c r="GC49" s="4"/>
      <c r="GD49" s="5"/>
      <c r="GE49" s="4"/>
      <c r="GF49" s="7"/>
      <c r="GG49" s="4"/>
      <c r="GH49" s="4"/>
      <c r="GI49" s="7"/>
      <c r="GJ49" s="4"/>
    </row>
    <row r="50" spans="1:192" x14ac:dyDescent="0.2">
      <c r="A50" s="18" t="s">
        <v>111</v>
      </c>
      <c r="B50" s="19" t="s">
        <v>112</v>
      </c>
      <c r="C50" s="20">
        <v>7263</v>
      </c>
      <c r="D50" s="20">
        <v>45504</v>
      </c>
      <c r="E50" s="31">
        <f t="shared" si="4"/>
        <v>6.2651796778190834</v>
      </c>
      <c r="F50" s="20">
        <v>4290</v>
      </c>
      <c r="G50" s="20">
        <v>49794</v>
      </c>
      <c r="H50" s="45">
        <v>0.872996949402153</v>
      </c>
      <c r="I50" s="45">
        <v>0.25565145066307959</v>
      </c>
      <c r="J50" s="31">
        <f t="shared" si="5"/>
        <v>6.8558446922759186</v>
      </c>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4"/>
      <c r="AP50" s="5"/>
      <c r="AQ50" s="4"/>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4"/>
      <c r="CE50" s="4"/>
      <c r="CF50" s="5"/>
      <c r="CG50" s="5"/>
      <c r="CH50" s="4"/>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4"/>
      <c r="DL50" s="4"/>
      <c r="DM50" s="4"/>
      <c r="DN50" s="4"/>
      <c r="DO50" s="4"/>
      <c r="DP50" s="4"/>
      <c r="DQ50" s="4"/>
      <c r="DR50" s="4"/>
      <c r="DS50" s="5"/>
      <c r="DT50" s="5"/>
      <c r="DU50" s="5"/>
      <c r="DV50" s="5"/>
      <c r="DW50" s="6"/>
      <c r="DX50" s="6"/>
      <c r="DY50" s="6"/>
      <c r="DZ50" s="6"/>
      <c r="EA50" s="6"/>
      <c r="EB50" s="4"/>
      <c r="EC50" s="6"/>
      <c r="ED50" s="6"/>
      <c r="EE50" s="6"/>
      <c r="EF50" s="6"/>
      <c r="EG50" s="6"/>
      <c r="EH50" s="6"/>
      <c r="EI50" s="4"/>
      <c r="EJ50" s="6"/>
      <c r="EK50" s="6"/>
      <c r="EL50" s="6"/>
      <c r="EM50" s="6"/>
      <c r="EN50" s="6"/>
      <c r="EO50" s="6"/>
      <c r="EP50" s="6"/>
      <c r="EQ50" s="6"/>
      <c r="ER50" s="6"/>
      <c r="ES50" s="6"/>
      <c r="ET50" s="6"/>
      <c r="EU50" s="6"/>
      <c r="EV50" s="4"/>
      <c r="EW50" s="6"/>
      <c r="EX50" s="6"/>
      <c r="EY50" s="6"/>
      <c r="EZ50" s="6"/>
      <c r="FA50" s="6"/>
      <c r="FB50" s="6"/>
      <c r="FC50" s="6"/>
      <c r="FD50" s="6"/>
      <c r="FE50" s="4"/>
      <c r="FF50" s="6"/>
      <c r="FG50" s="6"/>
      <c r="FH50" s="6"/>
      <c r="FI50" s="6"/>
      <c r="FJ50" s="4"/>
      <c r="FK50" s="4"/>
      <c r="FL50" s="4"/>
      <c r="FM50" s="4"/>
      <c r="FN50" s="4"/>
      <c r="FO50" s="4"/>
      <c r="FP50" s="5"/>
      <c r="FQ50" s="5"/>
      <c r="FR50" s="4"/>
      <c r="FS50" s="4"/>
      <c r="FT50" s="4"/>
      <c r="FU50" s="4"/>
      <c r="FV50" s="5"/>
      <c r="FW50" s="5"/>
      <c r="FX50" s="4"/>
      <c r="FY50" s="4"/>
      <c r="FZ50" s="4"/>
      <c r="GA50" s="4"/>
      <c r="GB50" s="6"/>
      <c r="GC50" s="4"/>
      <c r="GD50" s="5"/>
      <c r="GE50" s="4"/>
      <c r="GF50" s="7"/>
      <c r="GG50" s="4"/>
      <c r="GH50" s="4"/>
      <c r="GI50" s="7"/>
      <c r="GJ50" s="4"/>
    </row>
    <row r="51" spans="1:192" x14ac:dyDescent="0.2">
      <c r="A51" s="18" t="s">
        <v>63</v>
      </c>
      <c r="B51" s="19" t="s">
        <v>64</v>
      </c>
      <c r="C51" s="20">
        <v>6425</v>
      </c>
      <c r="D51" s="20">
        <v>19806</v>
      </c>
      <c r="E51" s="31">
        <f t="shared" si="4"/>
        <v>3.082645914396887</v>
      </c>
      <c r="F51" s="20">
        <v>120</v>
      </c>
      <c r="G51" s="20">
        <v>19926</v>
      </c>
      <c r="H51" s="45">
        <v>0.84015684951722391</v>
      </c>
      <c r="I51" s="45">
        <v>0.12341977962080905</v>
      </c>
      <c r="J51" s="31">
        <f t="shared" si="5"/>
        <v>3.1013229571984438</v>
      </c>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4"/>
      <c r="AP51" s="5"/>
      <c r="AQ51" s="4"/>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6"/>
      <c r="DX51" s="6"/>
      <c r="DY51" s="6"/>
      <c r="DZ51" s="6"/>
      <c r="EA51" s="6"/>
      <c r="EB51" s="4"/>
      <c r="EC51" s="6"/>
      <c r="ED51" s="6"/>
      <c r="EE51" s="6"/>
      <c r="EF51" s="6"/>
      <c r="EG51" s="6"/>
      <c r="EH51" s="6"/>
      <c r="EI51" s="4"/>
      <c r="EJ51" s="6"/>
      <c r="EK51" s="6"/>
      <c r="EL51" s="6"/>
      <c r="EM51" s="6"/>
      <c r="EN51" s="6"/>
      <c r="EO51" s="6"/>
      <c r="EP51" s="6"/>
      <c r="EQ51" s="6"/>
      <c r="ER51" s="6"/>
      <c r="ES51" s="6"/>
      <c r="ET51" s="6"/>
      <c r="EU51" s="6"/>
      <c r="EV51" s="4"/>
      <c r="EW51" s="6"/>
      <c r="EX51" s="6"/>
      <c r="EY51" s="6"/>
      <c r="EZ51" s="6"/>
      <c r="FA51" s="6"/>
      <c r="FB51" s="6"/>
      <c r="FC51" s="6"/>
      <c r="FD51" s="6"/>
      <c r="FE51" s="4"/>
      <c r="FF51" s="6"/>
      <c r="FG51" s="6"/>
      <c r="FH51" s="6"/>
      <c r="FI51" s="6"/>
      <c r="FJ51" s="4"/>
      <c r="FK51" s="4"/>
      <c r="FL51" s="4"/>
      <c r="FM51" s="4"/>
      <c r="FN51" s="4"/>
      <c r="FO51" s="4"/>
      <c r="FP51" s="5"/>
      <c r="FQ51" s="5"/>
      <c r="FR51" s="4"/>
      <c r="FS51" s="4"/>
      <c r="FT51" s="4"/>
      <c r="FU51" s="4"/>
      <c r="FV51" s="5"/>
      <c r="FW51" s="5"/>
      <c r="FX51" s="4"/>
      <c r="FY51" s="4"/>
      <c r="FZ51" s="4"/>
      <c r="GA51" s="4"/>
      <c r="GB51" s="6"/>
      <c r="GC51" s="4"/>
      <c r="GD51" s="5"/>
      <c r="GE51" s="4"/>
      <c r="GF51" s="7"/>
      <c r="GG51" s="4"/>
      <c r="GH51" s="4"/>
      <c r="GI51" s="7"/>
      <c r="GJ51" s="4"/>
    </row>
    <row r="52" spans="1:192" x14ac:dyDescent="0.2">
      <c r="A52" s="18" t="s">
        <v>123</v>
      </c>
      <c r="B52" s="19" t="s">
        <v>124</v>
      </c>
      <c r="C52" s="20">
        <v>6135</v>
      </c>
      <c r="D52" s="20">
        <v>22452</v>
      </c>
      <c r="E52" s="31">
        <f t="shared" si="4"/>
        <v>3.6596577017114913</v>
      </c>
      <c r="F52" s="20">
        <v>398</v>
      </c>
      <c r="G52" s="20">
        <v>22850</v>
      </c>
      <c r="H52" s="45">
        <v>0.82253419726421884</v>
      </c>
      <c r="I52" s="45">
        <v>0.1380522846595818</v>
      </c>
      <c r="J52" s="31">
        <f t="shared" si="5"/>
        <v>3.7245313773431135</v>
      </c>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4"/>
      <c r="AP52" s="5"/>
      <c r="AQ52" s="4"/>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4"/>
      <c r="CE52" s="4"/>
      <c r="CF52" s="5"/>
      <c r="CG52" s="5"/>
      <c r="CH52" s="4"/>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6"/>
      <c r="DX52" s="6"/>
      <c r="DY52" s="6"/>
      <c r="DZ52" s="6"/>
      <c r="EA52" s="6"/>
      <c r="EB52" s="4"/>
      <c r="EC52" s="6"/>
      <c r="ED52" s="6"/>
      <c r="EE52" s="6"/>
      <c r="EF52" s="6"/>
      <c r="EG52" s="6"/>
      <c r="EH52" s="6"/>
      <c r="EI52" s="4"/>
      <c r="EJ52" s="6"/>
      <c r="EK52" s="6"/>
      <c r="EL52" s="6"/>
      <c r="EM52" s="6"/>
      <c r="EN52" s="6"/>
      <c r="EO52" s="6"/>
      <c r="EP52" s="6"/>
      <c r="EQ52" s="6"/>
      <c r="ER52" s="6"/>
      <c r="ES52" s="6"/>
      <c r="ET52" s="6"/>
      <c r="EU52" s="6"/>
      <c r="EV52" s="4"/>
      <c r="EW52" s="6"/>
      <c r="EX52" s="6"/>
      <c r="EY52" s="6"/>
      <c r="EZ52" s="6"/>
      <c r="FA52" s="6"/>
      <c r="FB52" s="6"/>
      <c r="FC52" s="6"/>
      <c r="FD52" s="6"/>
      <c r="FE52" s="4"/>
      <c r="FF52" s="6"/>
      <c r="FG52" s="6"/>
      <c r="FH52" s="6"/>
      <c r="FI52" s="6"/>
      <c r="FJ52" s="4"/>
      <c r="FK52" s="4"/>
      <c r="FL52" s="4"/>
      <c r="FM52" s="4"/>
      <c r="FN52" s="4"/>
      <c r="FO52" s="4"/>
      <c r="FP52" s="5"/>
      <c r="FQ52" s="5"/>
      <c r="FR52" s="4"/>
      <c r="FS52" s="4"/>
      <c r="FT52" s="4"/>
      <c r="FU52" s="4"/>
      <c r="FV52" s="5"/>
      <c r="FW52" s="5"/>
      <c r="FX52" s="4"/>
      <c r="FY52" s="4"/>
      <c r="FZ52" s="4"/>
      <c r="GA52" s="4"/>
      <c r="GB52" s="6"/>
      <c r="GC52" s="4"/>
      <c r="GD52" s="5"/>
      <c r="GE52" s="4"/>
      <c r="GF52" s="7"/>
      <c r="GG52" s="4"/>
      <c r="GH52" s="4"/>
      <c r="GI52" s="7"/>
      <c r="GJ52" s="4"/>
    </row>
    <row r="53" spans="1:192" x14ac:dyDescent="0.2">
      <c r="A53" s="18" t="s">
        <v>110</v>
      </c>
      <c r="B53" s="19" t="s">
        <v>109</v>
      </c>
      <c r="C53" s="20">
        <v>5938</v>
      </c>
      <c r="D53" s="20">
        <v>32437</v>
      </c>
      <c r="E53" s="31">
        <f t="shared" si="4"/>
        <v>5.4626136746379252</v>
      </c>
      <c r="F53" s="20">
        <v>934</v>
      </c>
      <c r="G53" s="20">
        <v>33371</v>
      </c>
      <c r="H53" s="45">
        <v>0.88927676810744549</v>
      </c>
      <c r="I53" s="45">
        <v>0.19040962233037961</v>
      </c>
      <c r="J53" s="31">
        <f t="shared" si="5"/>
        <v>5.6199056921522397</v>
      </c>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4"/>
      <c r="AP53" s="5"/>
      <c r="AQ53" s="4"/>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4"/>
      <c r="CE53" s="4"/>
      <c r="CF53" s="5"/>
      <c r="CG53" s="5"/>
      <c r="CH53" s="4"/>
      <c r="CI53" s="5"/>
      <c r="CJ53" s="5"/>
      <c r="CK53" s="5"/>
      <c r="CL53" s="5"/>
      <c r="CM53" s="5"/>
      <c r="CN53" s="5"/>
      <c r="CO53" s="5"/>
      <c r="CP53" s="5"/>
      <c r="CQ53" s="5"/>
      <c r="CR53" s="5"/>
      <c r="CS53" s="5"/>
      <c r="CT53" s="5"/>
      <c r="CU53" s="5"/>
      <c r="CV53" s="5"/>
      <c r="CW53" s="5"/>
      <c r="CX53" s="5"/>
      <c r="CY53" s="5"/>
      <c r="CZ53" s="5"/>
      <c r="DA53" s="4"/>
      <c r="DB53" s="4"/>
      <c r="DC53" s="4"/>
      <c r="DD53" s="4"/>
      <c r="DE53" s="4"/>
      <c r="DF53" s="4"/>
      <c r="DG53" s="4"/>
      <c r="DH53" s="4"/>
      <c r="DI53" s="4"/>
      <c r="DJ53" s="4"/>
      <c r="DK53" s="4"/>
      <c r="DL53" s="4"/>
      <c r="DM53" s="4"/>
      <c r="DN53" s="4"/>
      <c r="DO53" s="4"/>
      <c r="DP53" s="4"/>
      <c r="DQ53" s="4"/>
      <c r="DR53" s="4"/>
      <c r="DS53" s="5"/>
      <c r="DT53" s="5"/>
      <c r="DU53" s="5"/>
      <c r="DV53" s="5"/>
      <c r="DW53" s="6"/>
      <c r="DX53" s="6"/>
      <c r="DY53" s="6"/>
      <c r="DZ53" s="6"/>
      <c r="EA53" s="6"/>
      <c r="EB53" s="4"/>
      <c r="EC53" s="6"/>
      <c r="ED53" s="6"/>
      <c r="EE53" s="6"/>
      <c r="EF53" s="6"/>
      <c r="EG53" s="6"/>
      <c r="EH53" s="6"/>
      <c r="EI53" s="4"/>
      <c r="EJ53" s="6"/>
      <c r="EK53" s="6"/>
      <c r="EL53" s="6"/>
      <c r="EM53" s="6"/>
      <c r="EN53" s="6"/>
      <c r="EO53" s="6"/>
      <c r="EP53" s="6"/>
      <c r="EQ53" s="6"/>
      <c r="ER53" s="6"/>
      <c r="ES53" s="6"/>
      <c r="ET53" s="6"/>
      <c r="EU53" s="6"/>
      <c r="EV53" s="4"/>
      <c r="EW53" s="6"/>
      <c r="EX53" s="6"/>
      <c r="EY53" s="6"/>
      <c r="EZ53" s="6"/>
      <c r="FA53" s="6"/>
      <c r="FB53" s="6"/>
      <c r="FC53" s="6"/>
      <c r="FD53" s="6"/>
      <c r="FE53" s="4"/>
      <c r="FF53" s="6"/>
      <c r="FG53" s="6"/>
      <c r="FH53" s="6"/>
      <c r="FI53" s="6"/>
      <c r="FJ53" s="4"/>
      <c r="FK53" s="4"/>
      <c r="FL53" s="4"/>
      <c r="FM53" s="4"/>
      <c r="FN53" s="4"/>
      <c r="FO53" s="4"/>
      <c r="FP53" s="5"/>
      <c r="FQ53" s="5"/>
      <c r="FR53" s="4"/>
      <c r="FS53" s="4"/>
      <c r="FT53" s="4"/>
      <c r="FU53" s="4"/>
      <c r="FV53" s="5"/>
      <c r="FW53" s="5"/>
      <c r="FX53" s="4"/>
      <c r="FY53" s="4"/>
      <c r="FZ53" s="4"/>
      <c r="GA53" s="4"/>
      <c r="GB53" s="4"/>
      <c r="GC53" s="4"/>
      <c r="GD53" s="4"/>
      <c r="GE53" s="4"/>
      <c r="GF53" s="7"/>
      <c r="GG53" s="4"/>
      <c r="GH53" s="4"/>
      <c r="GI53" s="7"/>
      <c r="GJ53" s="4"/>
    </row>
    <row r="54" spans="1:192" x14ac:dyDescent="0.2">
      <c r="A54" s="18" t="s">
        <v>69</v>
      </c>
      <c r="B54" s="19" t="s">
        <v>68</v>
      </c>
      <c r="C54" s="20">
        <v>5706</v>
      </c>
      <c r="D54" s="20">
        <v>38859</v>
      </c>
      <c r="E54" s="31">
        <f t="shared" si="4"/>
        <v>6.8101997896950577</v>
      </c>
      <c r="F54" s="20">
        <v>317</v>
      </c>
      <c r="G54" s="20">
        <v>39176</v>
      </c>
      <c r="H54" s="45">
        <v>0.89369468017154852</v>
      </c>
      <c r="I54" s="45">
        <v>0.21576251583411357</v>
      </c>
      <c r="J54" s="31">
        <f t="shared" si="5"/>
        <v>6.865755345250613</v>
      </c>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4"/>
      <c r="AP54" s="5"/>
      <c r="AQ54" s="4"/>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4"/>
      <c r="CI54" s="5"/>
      <c r="CJ54" s="5"/>
      <c r="CK54" s="5"/>
      <c r="CL54" s="5"/>
      <c r="CM54" s="5"/>
      <c r="CN54" s="5"/>
      <c r="CO54" s="5"/>
      <c r="CP54" s="5"/>
      <c r="CQ54" s="5"/>
      <c r="CR54" s="5"/>
      <c r="CS54" s="5"/>
      <c r="CT54" s="5"/>
      <c r="CU54" s="5"/>
      <c r="CV54" s="5"/>
      <c r="CW54" s="5"/>
      <c r="CX54" s="5"/>
      <c r="CY54" s="5"/>
      <c r="CZ54" s="5"/>
      <c r="DA54" s="4"/>
      <c r="DB54" s="4"/>
      <c r="DC54" s="4"/>
      <c r="DD54" s="4"/>
      <c r="DE54" s="4"/>
      <c r="DF54" s="4"/>
      <c r="DG54" s="4"/>
      <c r="DH54" s="4"/>
      <c r="DI54" s="4"/>
      <c r="DJ54" s="4"/>
      <c r="DK54" s="5"/>
      <c r="DL54" s="5"/>
      <c r="DM54" s="5"/>
      <c r="DN54" s="5"/>
      <c r="DO54" s="5"/>
      <c r="DP54" s="5"/>
      <c r="DQ54" s="5"/>
      <c r="DR54" s="5"/>
      <c r="DS54" s="5"/>
      <c r="DT54" s="5"/>
      <c r="DU54" s="5"/>
      <c r="DV54" s="5"/>
      <c r="DW54" s="6"/>
      <c r="DX54" s="6"/>
      <c r="DY54" s="6"/>
      <c r="DZ54" s="6"/>
      <c r="EA54" s="6"/>
      <c r="EB54" s="4"/>
      <c r="EC54" s="6"/>
      <c r="ED54" s="6"/>
      <c r="EE54" s="6"/>
      <c r="EF54" s="6"/>
      <c r="EG54" s="6"/>
      <c r="EH54" s="6"/>
      <c r="EI54" s="4"/>
      <c r="EJ54" s="6"/>
      <c r="EK54" s="6"/>
      <c r="EL54" s="6"/>
      <c r="EM54" s="6"/>
      <c r="EN54" s="6"/>
      <c r="EO54" s="6"/>
      <c r="EP54" s="6"/>
      <c r="EQ54" s="6"/>
      <c r="ER54" s="6"/>
      <c r="ES54" s="6"/>
      <c r="ET54" s="6"/>
      <c r="EU54" s="6"/>
      <c r="EV54" s="4"/>
      <c r="EW54" s="6"/>
      <c r="EX54" s="6"/>
      <c r="EY54" s="6"/>
      <c r="EZ54" s="6"/>
      <c r="FA54" s="6"/>
      <c r="FB54" s="6"/>
      <c r="FC54" s="6"/>
      <c r="FD54" s="6"/>
      <c r="FE54" s="4"/>
      <c r="FF54" s="6"/>
      <c r="FG54" s="6"/>
      <c r="FH54" s="6"/>
      <c r="FI54" s="6"/>
      <c r="FJ54" s="4"/>
      <c r="FK54" s="4"/>
      <c r="FL54" s="4"/>
      <c r="FM54" s="4"/>
      <c r="FN54" s="4"/>
      <c r="FO54" s="4"/>
      <c r="FP54" s="5"/>
      <c r="FQ54" s="5"/>
      <c r="FR54" s="4"/>
      <c r="FS54" s="4"/>
      <c r="FT54" s="4"/>
      <c r="FU54" s="4"/>
      <c r="FV54" s="5"/>
      <c r="FW54" s="5"/>
      <c r="FX54" s="4"/>
      <c r="FY54" s="4"/>
      <c r="FZ54" s="4"/>
      <c r="GA54" s="4"/>
      <c r="GB54" s="6"/>
      <c r="GC54" s="4"/>
      <c r="GD54" s="4"/>
      <c r="GE54" s="4"/>
      <c r="GF54" s="7"/>
      <c r="GG54" s="4"/>
      <c r="GH54" s="4"/>
      <c r="GI54" s="7"/>
      <c r="GJ54" s="4"/>
    </row>
    <row r="55" spans="1:192" x14ac:dyDescent="0.2">
      <c r="A55" s="18" t="s">
        <v>73</v>
      </c>
      <c r="B55" s="19" t="s">
        <v>74</v>
      </c>
      <c r="C55" s="20">
        <v>5405</v>
      </c>
      <c r="D55" s="20">
        <v>29647</v>
      </c>
      <c r="E55" s="31">
        <f t="shared" si="4"/>
        <v>5.4851063829787234</v>
      </c>
      <c r="F55" s="20">
        <v>1319</v>
      </c>
      <c r="G55" s="20">
        <v>30966</v>
      </c>
      <c r="H55" s="45">
        <v>0.80946281531825903</v>
      </c>
      <c r="I55" s="45">
        <v>0.17340321876154957</v>
      </c>
      <c r="J55" s="31">
        <f t="shared" si="5"/>
        <v>5.7291396854764107</v>
      </c>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4"/>
      <c r="AP55" s="5"/>
      <c r="AQ55" s="4"/>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4"/>
      <c r="CE55" s="4"/>
      <c r="CF55" s="5"/>
      <c r="CG55" s="5"/>
      <c r="CH55" s="4"/>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6"/>
      <c r="DX55" s="6"/>
      <c r="DY55" s="6"/>
      <c r="DZ55" s="6"/>
      <c r="EA55" s="6"/>
      <c r="EB55" s="4"/>
      <c r="EC55" s="6"/>
      <c r="ED55" s="6"/>
      <c r="EE55" s="6"/>
      <c r="EF55" s="6"/>
      <c r="EG55" s="6"/>
      <c r="EH55" s="6"/>
      <c r="EI55" s="4"/>
      <c r="EJ55" s="6"/>
      <c r="EK55" s="6"/>
      <c r="EL55" s="6"/>
      <c r="EM55" s="6"/>
      <c r="EN55" s="6"/>
      <c r="EO55" s="6"/>
      <c r="EP55" s="6"/>
      <c r="EQ55" s="6"/>
      <c r="ER55" s="6"/>
      <c r="ES55" s="6"/>
      <c r="ET55" s="6"/>
      <c r="EU55" s="6"/>
      <c r="EV55" s="4"/>
      <c r="EW55" s="6"/>
      <c r="EX55" s="6"/>
      <c r="EY55" s="6"/>
      <c r="EZ55" s="6"/>
      <c r="FA55" s="6"/>
      <c r="FB55" s="6"/>
      <c r="FC55" s="6"/>
      <c r="FD55" s="6"/>
      <c r="FE55" s="4"/>
      <c r="FF55" s="6"/>
      <c r="FG55" s="6"/>
      <c r="FH55" s="6"/>
      <c r="FI55" s="6"/>
      <c r="FJ55" s="4"/>
      <c r="FK55" s="4"/>
      <c r="FL55" s="4"/>
      <c r="FM55" s="4"/>
      <c r="FN55" s="4"/>
      <c r="FO55" s="4"/>
      <c r="FP55" s="5"/>
      <c r="FQ55" s="5"/>
      <c r="FR55" s="4"/>
      <c r="FS55" s="4"/>
      <c r="FT55" s="4"/>
      <c r="FU55" s="4"/>
      <c r="FV55" s="5"/>
      <c r="FW55" s="5"/>
      <c r="FX55" s="4"/>
      <c r="FY55" s="4"/>
      <c r="FZ55" s="4"/>
      <c r="GA55" s="4"/>
      <c r="GB55" s="6"/>
      <c r="GC55" s="4"/>
      <c r="GD55" s="5"/>
      <c r="GE55" s="4"/>
      <c r="GF55" s="7"/>
      <c r="GG55" s="4"/>
      <c r="GH55" s="4"/>
      <c r="GI55" s="7"/>
      <c r="GJ55" s="4"/>
    </row>
    <row r="56" spans="1:192" x14ac:dyDescent="0.2">
      <c r="A56" s="18" t="s">
        <v>72</v>
      </c>
      <c r="B56" s="19" t="s">
        <v>71</v>
      </c>
      <c r="C56" s="20">
        <v>5080</v>
      </c>
      <c r="D56" s="20">
        <v>20857</v>
      </c>
      <c r="E56" s="31">
        <f t="shared" si="4"/>
        <v>4.1057086614173226</v>
      </c>
      <c r="F56" s="20">
        <v>330</v>
      </c>
      <c r="G56" s="20">
        <v>21187</v>
      </c>
      <c r="H56" s="45">
        <v>0.89453240447540638</v>
      </c>
      <c r="I56" s="45">
        <v>0.13125631129311038</v>
      </c>
      <c r="J56" s="31">
        <f t="shared" si="5"/>
        <v>4.1706692913385828</v>
      </c>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4"/>
      <c r="AP56" s="5"/>
      <c r="AQ56" s="4"/>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4"/>
      <c r="CE56" s="4"/>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6"/>
      <c r="DX56" s="6"/>
      <c r="DY56" s="6"/>
      <c r="DZ56" s="6"/>
      <c r="EA56" s="6"/>
      <c r="EB56" s="4"/>
      <c r="EC56" s="6"/>
      <c r="ED56" s="6"/>
      <c r="EE56" s="6"/>
      <c r="EF56" s="6"/>
      <c r="EG56" s="6"/>
      <c r="EH56" s="6"/>
      <c r="EI56" s="4"/>
      <c r="EJ56" s="6"/>
      <c r="EK56" s="6"/>
      <c r="EL56" s="6"/>
      <c r="EM56" s="6"/>
      <c r="EN56" s="6"/>
      <c r="EO56" s="6"/>
      <c r="EP56" s="6"/>
      <c r="EQ56" s="6"/>
      <c r="ER56" s="6"/>
      <c r="ES56" s="6"/>
      <c r="ET56" s="6"/>
      <c r="EU56" s="6"/>
      <c r="EV56" s="4"/>
      <c r="EW56" s="6"/>
      <c r="EX56" s="6"/>
      <c r="EY56" s="6"/>
      <c r="EZ56" s="6"/>
      <c r="FA56" s="6"/>
      <c r="FB56" s="6"/>
      <c r="FC56" s="6"/>
      <c r="FD56" s="6"/>
      <c r="FE56" s="4"/>
      <c r="FF56" s="6"/>
      <c r="FG56" s="6"/>
      <c r="FH56" s="6"/>
      <c r="FI56" s="6"/>
      <c r="FJ56" s="4"/>
      <c r="FK56" s="4"/>
      <c r="FL56" s="4"/>
      <c r="FM56" s="4"/>
      <c r="FN56" s="4"/>
      <c r="FO56" s="4"/>
      <c r="FP56" s="5"/>
      <c r="FQ56" s="5"/>
      <c r="FR56" s="4"/>
      <c r="FS56" s="4"/>
      <c r="FT56" s="4"/>
      <c r="FU56" s="4"/>
      <c r="FV56" s="5"/>
      <c r="FW56" s="5"/>
      <c r="FX56" s="4"/>
      <c r="FY56" s="4"/>
      <c r="FZ56" s="4"/>
      <c r="GA56" s="4"/>
      <c r="GB56" s="6"/>
      <c r="GC56" s="4"/>
      <c r="GD56" s="5"/>
      <c r="GE56" s="4"/>
      <c r="GF56" s="7"/>
      <c r="GG56" s="4"/>
      <c r="GH56" s="4"/>
      <c r="GI56" s="7"/>
      <c r="GJ56" s="4"/>
    </row>
    <row r="57" spans="1:192" x14ac:dyDescent="0.2">
      <c r="A57" s="12" t="s">
        <v>131</v>
      </c>
      <c r="B57" s="39"/>
      <c r="C57" s="37">
        <v>57487</v>
      </c>
      <c r="D57" s="37">
        <v>249525</v>
      </c>
      <c r="E57" s="38">
        <v>4.3405465583523233</v>
      </c>
      <c r="F57" s="37">
        <v>11285</v>
      </c>
      <c r="G57" s="37">
        <v>260810</v>
      </c>
      <c r="H57" s="48"/>
      <c r="I57" s="48"/>
      <c r="J57" s="38">
        <v>4.5368518099744293</v>
      </c>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4"/>
      <c r="AP57" s="5"/>
      <c r="AQ57" s="4"/>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4"/>
      <c r="CE57" s="4"/>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6"/>
      <c r="DX57" s="6"/>
      <c r="DY57" s="6"/>
      <c r="DZ57" s="6"/>
      <c r="EA57" s="6"/>
      <c r="EB57" s="4"/>
      <c r="EC57" s="6"/>
      <c r="ED57" s="6"/>
      <c r="EE57" s="6"/>
      <c r="EF57" s="6"/>
      <c r="EG57" s="6"/>
      <c r="EH57" s="6"/>
      <c r="EI57" s="4"/>
      <c r="EJ57" s="6"/>
      <c r="EK57" s="6"/>
      <c r="EL57" s="6"/>
      <c r="EM57" s="6"/>
      <c r="EN57" s="6"/>
      <c r="EO57" s="6"/>
      <c r="EP57" s="6"/>
      <c r="EQ57" s="6"/>
      <c r="ER57" s="6"/>
      <c r="ES57" s="6"/>
      <c r="ET57" s="6"/>
      <c r="EU57" s="6"/>
      <c r="EV57" s="4"/>
      <c r="EW57" s="6"/>
      <c r="EX57" s="6"/>
      <c r="EY57" s="6"/>
      <c r="EZ57" s="6"/>
      <c r="FA57" s="6"/>
      <c r="FB57" s="6"/>
      <c r="FC57" s="6"/>
      <c r="FD57" s="6"/>
      <c r="FE57" s="4"/>
      <c r="FF57" s="6"/>
      <c r="FG57" s="6"/>
      <c r="FH57" s="6"/>
      <c r="FI57" s="6"/>
      <c r="FJ57" s="4"/>
      <c r="FK57" s="4"/>
      <c r="FL57" s="4"/>
      <c r="FM57" s="4"/>
      <c r="FN57" s="4"/>
      <c r="FO57" s="4"/>
      <c r="FP57" s="5"/>
      <c r="FQ57" s="5"/>
      <c r="FR57" s="4"/>
      <c r="FS57" s="4"/>
      <c r="FT57" s="4"/>
      <c r="FU57" s="4"/>
      <c r="FV57" s="5"/>
      <c r="FW57" s="5"/>
      <c r="FX57" s="4"/>
      <c r="FY57" s="4"/>
      <c r="FZ57" s="4"/>
      <c r="GA57" s="4"/>
      <c r="GB57" s="6"/>
      <c r="GC57" s="4"/>
      <c r="GD57" s="5"/>
      <c r="GE57" s="4"/>
      <c r="GF57" s="7"/>
      <c r="GG57" s="4"/>
      <c r="GH57" s="4"/>
      <c r="GI57" s="7"/>
      <c r="GJ57" s="4"/>
    </row>
    <row r="58" spans="1:192" x14ac:dyDescent="0.2">
      <c r="A58" s="12" t="s">
        <v>132</v>
      </c>
      <c r="B58" s="39"/>
      <c r="C58" s="37">
        <v>6387.4444444444443</v>
      </c>
      <c r="D58" s="37">
        <v>27725</v>
      </c>
      <c r="E58" s="38">
        <v>4.4357992067155134</v>
      </c>
      <c r="F58" s="37">
        <v>1253.8888888888889</v>
      </c>
      <c r="G58" s="37">
        <v>28978.888888888891</v>
      </c>
      <c r="H58" s="46">
        <v>0.85108012280003742</v>
      </c>
      <c r="I58" s="46">
        <v>0.1658522799121151</v>
      </c>
      <c r="J58" s="38">
        <v>4.6210019264814139</v>
      </c>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4"/>
      <c r="AP58" s="5"/>
      <c r="AQ58" s="4"/>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4"/>
      <c r="CE58" s="4"/>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6"/>
      <c r="DX58" s="6"/>
      <c r="DY58" s="6"/>
      <c r="DZ58" s="6"/>
      <c r="EA58" s="6"/>
      <c r="EB58" s="4"/>
      <c r="EC58" s="6"/>
      <c r="ED58" s="6"/>
      <c r="EE58" s="6"/>
      <c r="EF58" s="6"/>
      <c r="EG58" s="6"/>
      <c r="EH58" s="6"/>
      <c r="EI58" s="4"/>
      <c r="EJ58" s="6"/>
      <c r="EK58" s="6"/>
      <c r="EL58" s="6"/>
      <c r="EM58" s="6"/>
      <c r="EN58" s="6"/>
      <c r="EO58" s="6"/>
      <c r="EP58" s="6"/>
      <c r="EQ58" s="6"/>
      <c r="ER58" s="6"/>
      <c r="ES58" s="6"/>
      <c r="ET58" s="6"/>
      <c r="EU58" s="6"/>
      <c r="EV58" s="4"/>
      <c r="EW58" s="6"/>
      <c r="EX58" s="6"/>
      <c r="EY58" s="6"/>
      <c r="EZ58" s="6"/>
      <c r="FA58" s="6"/>
      <c r="FB58" s="6"/>
      <c r="FC58" s="6"/>
      <c r="FD58" s="6"/>
      <c r="FE58" s="4"/>
      <c r="FF58" s="6"/>
      <c r="FG58" s="6"/>
      <c r="FH58" s="6"/>
      <c r="FI58" s="6"/>
      <c r="FJ58" s="4"/>
      <c r="FK58" s="4"/>
      <c r="FL58" s="4"/>
      <c r="FM58" s="4"/>
      <c r="FN58" s="4"/>
      <c r="FO58" s="4"/>
      <c r="FP58" s="5"/>
      <c r="FQ58" s="5"/>
      <c r="FR58" s="4"/>
      <c r="FS58" s="4"/>
      <c r="FT58" s="4"/>
      <c r="FU58" s="4"/>
      <c r="FV58" s="5"/>
      <c r="FW58" s="5"/>
      <c r="FX58" s="4"/>
      <c r="FY58" s="4"/>
      <c r="FZ58" s="4"/>
      <c r="GA58" s="4"/>
      <c r="GB58" s="6"/>
      <c r="GC58" s="4"/>
      <c r="GD58" s="5"/>
      <c r="GE58" s="4"/>
      <c r="GF58" s="7"/>
      <c r="GG58" s="4"/>
      <c r="GH58" s="4"/>
      <c r="GI58" s="7"/>
      <c r="GJ58" s="4"/>
    </row>
    <row r="59" spans="1:192" x14ac:dyDescent="0.2">
      <c r="A59" s="12" t="s">
        <v>133</v>
      </c>
      <c r="B59" s="39"/>
      <c r="C59" s="37">
        <v>6135</v>
      </c>
      <c r="D59" s="37">
        <v>22452</v>
      </c>
      <c r="E59" s="38">
        <v>4.1057086614173226</v>
      </c>
      <c r="F59" s="37">
        <v>934</v>
      </c>
      <c r="G59" s="37">
        <v>22850</v>
      </c>
      <c r="H59" s="46">
        <v>0.872996949402153</v>
      </c>
      <c r="I59" s="46">
        <v>0.1380522846595818</v>
      </c>
      <c r="J59" s="38">
        <v>4.1706692913385828</v>
      </c>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4"/>
      <c r="AP59" s="5"/>
      <c r="AQ59" s="4"/>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4"/>
      <c r="CE59" s="4"/>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6"/>
      <c r="DX59" s="6"/>
      <c r="DY59" s="6"/>
      <c r="DZ59" s="6"/>
      <c r="EA59" s="6"/>
      <c r="EB59" s="4"/>
      <c r="EC59" s="6"/>
      <c r="ED59" s="6"/>
      <c r="EE59" s="6"/>
      <c r="EF59" s="6"/>
      <c r="EG59" s="6"/>
      <c r="EH59" s="6"/>
      <c r="EI59" s="4"/>
      <c r="EJ59" s="6"/>
      <c r="EK59" s="6"/>
      <c r="EL59" s="6"/>
      <c r="EM59" s="6"/>
      <c r="EN59" s="6"/>
      <c r="EO59" s="6"/>
      <c r="EP59" s="6"/>
      <c r="EQ59" s="6"/>
      <c r="ER59" s="6"/>
      <c r="ES59" s="6"/>
      <c r="ET59" s="6"/>
      <c r="EU59" s="6"/>
      <c r="EV59" s="4"/>
      <c r="EW59" s="6"/>
      <c r="EX59" s="6"/>
      <c r="EY59" s="6"/>
      <c r="EZ59" s="6"/>
      <c r="FA59" s="6"/>
      <c r="FB59" s="6"/>
      <c r="FC59" s="6"/>
      <c r="FD59" s="6"/>
      <c r="FE59" s="4"/>
      <c r="FF59" s="6"/>
      <c r="FG59" s="6"/>
      <c r="FH59" s="6"/>
      <c r="FI59" s="6"/>
      <c r="FJ59" s="4"/>
      <c r="FK59" s="4"/>
      <c r="FL59" s="4"/>
      <c r="FM59" s="4"/>
      <c r="FN59" s="4"/>
      <c r="FO59" s="4"/>
      <c r="FP59" s="5"/>
      <c r="FQ59" s="5"/>
      <c r="FR59" s="4"/>
      <c r="FS59" s="4"/>
      <c r="FT59" s="4"/>
      <c r="FU59" s="4"/>
      <c r="FV59" s="5"/>
      <c r="FW59" s="5"/>
      <c r="FX59" s="4"/>
      <c r="FY59" s="4"/>
      <c r="FZ59" s="4"/>
      <c r="GA59" s="4"/>
      <c r="GB59" s="6"/>
      <c r="GC59" s="4"/>
      <c r="GD59" s="5"/>
      <c r="GE59" s="4"/>
      <c r="GF59" s="7"/>
      <c r="GG59" s="4"/>
      <c r="GH59" s="4"/>
      <c r="GI59" s="7"/>
      <c r="GJ59" s="4"/>
    </row>
    <row r="60" spans="1:192" x14ac:dyDescent="0.2">
      <c r="A60" s="18"/>
      <c r="B60" s="19"/>
      <c r="C60" s="20"/>
      <c r="D60" s="20"/>
      <c r="E60" s="31"/>
      <c r="F60" s="20"/>
      <c r="G60" s="20"/>
      <c r="H60" s="20"/>
      <c r="I60" s="20"/>
      <c r="J60" s="31"/>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4"/>
      <c r="AP60" s="5"/>
      <c r="AQ60" s="4"/>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4"/>
      <c r="CE60" s="4"/>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6"/>
      <c r="DX60" s="6"/>
      <c r="DY60" s="6"/>
      <c r="DZ60" s="6"/>
      <c r="EA60" s="6"/>
      <c r="EB60" s="4"/>
      <c r="EC60" s="6"/>
      <c r="ED60" s="6"/>
      <c r="EE60" s="6"/>
      <c r="EF60" s="6"/>
      <c r="EG60" s="6"/>
      <c r="EH60" s="6"/>
      <c r="EI60" s="4"/>
      <c r="EJ60" s="6"/>
      <c r="EK60" s="6"/>
      <c r="EL60" s="6"/>
      <c r="EM60" s="6"/>
      <c r="EN60" s="6"/>
      <c r="EO60" s="6"/>
      <c r="EP60" s="6"/>
      <c r="EQ60" s="6"/>
      <c r="ER60" s="6"/>
      <c r="ES60" s="6"/>
      <c r="ET60" s="6"/>
      <c r="EU60" s="6"/>
      <c r="EV60" s="4"/>
      <c r="EW60" s="6"/>
      <c r="EX60" s="6"/>
      <c r="EY60" s="6"/>
      <c r="EZ60" s="6"/>
      <c r="FA60" s="6"/>
      <c r="FB60" s="6"/>
      <c r="FC60" s="6"/>
      <c r="FD60" s="6"/>
      <c r="FE60" s="4"/>
      <c r="FF60" s="6"/>
      <c r="FG60" s="6"/>
      <c r="FH60" s="6"/>
      <c r="FI60" s="6"/>
      <c r="FJ60" s="4"/>
      <c r="FK60" s="4"/>
      <c r="FL60" s="4"/>
      <c r="FM60" s="4"/>
      <c r="FN60" s="4"/>
      <c r="FO60" s="4"/>
      <c r="FP60" s="5"/>
      <c r="FQ60" s="5"/>
      <c r="FR60" s="4"/>
      <c r="FS60" s="4"/>
      <c r="FT60" s="4"/>
      <c r="FU60" s="4"/>
      <c r="FV60" s="5"/>
      <c r="FW60" s="5"/>
      <c r="FX60" s="4"/>
      <c r="FY60" s="4"/>
      <c r="FZ60" s="4"/>
      <c r="GA60" s="4"/>
      <c r="GB60" s="6"/>
      <c r="GC60" s="4"/>
      <c r="GD60" s="5"/>
      <c r="GE60" s="4"/>
      <c r="GF60" s="7"/>
      <c r="GG60" s="4"/>
      <c r="GH60" s="4"/>
      <c r="GI60" s="7"/>
      <c r="GJ60" s="4"/>
    </row>
    <row r="61" spans="1:192" x14ac:dyDescent="0.2">
      <c r="A61" s="34" t="s">
        <v>146</v>
      </c>
      <c r="B61" s="40"/>
      <c r="C61" s="41"/>
      <c r="D61" s="41"/>
      <c r="E61" s="42"/>
      <c r="F61" s="41"/>
      <c r="G61" s="41"/>
      <c r="H61" s="41"/>
      <c r="I61" s="41"/>
      <c r="J61" s="42"/>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4"/>
      <c r="AP61" s="5"/>
      <c r="AQ61" s="4"/>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4"/>
      <c r="CE61" s="4"/>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6"/>
      <c r="DX61" s="6"/>
      <c r="DY61" s="6"/>
      <c r="DZ61" s="6"/>
      <c r="EA61" s="6"/>
      <c r="EB61" s="4"/>
      <c r="EC61" s="6"/>
      <c r="ED61" s="6"/>
      <c r="EE61" s="6"/>
      <c r="EF61" s="6"/>
      <c r="EG61" s="6"/>
      <c r="EH61" s="6"/>
      <c r="EI61" s="4"/>
      <c r="EJ61" s="6"/>
      <c r="EK61" s="6"/>
      <c r="EL61" s="6"/>
      <c r="EM61" s="6"/>
      <c r="EN61" s="6"/>
      <c r="EO61" s="6"/>
      <c r="EP61" s="6"/>
      <c r="EQ61" s="6"/>
      <c r="ER61" s="6"/>
      <c r="ES61" s="6"/>
      <c r="ET61" s="6"/>
      <c r="EU61" s="6"/>
      <c r="EV61" s="4"/>
      <c r="EW61" s="6"/>
      <c r="EX61" s="6"/>
      <c r="EY61" s="6"/>
      <c r="EZ61" s="6"/>
      <c r="FA61" s="6"/>
      <c r="FB61" s="6"/>
      <c r="FC61" s="6"/>
      <c r="FD61" s="6"/>
      <c r="FE61" s="4"/>
      <c r="FF61" s="6"/>
      <c r="FG61" s="6"/>
      <c r="FH61" s="6"/>
      <c r="FI61" s="6"/>
      <c r="FJ61" s="4"/>
      <c r="FK61" s="4"/>
      <c r="FL61" s="4"/>
      <c r="FM61" s="4"/>
      <c r="FN61" s="4"/>
      <c r="FO61" s="4"/>
      <c r="FP61" s="5"/>
      <c r="FQ61" s="5"/>
      <c r="FR61" s="4"/>
      <c r="FS61" s="4"/>
      <c r="FT61" s="4"/>
      <c r="FU61" s="4"/>
      <c r="FV61" s="5"/>
      <c r="FW61" s="5"/>
      <c r="FX61" s="4"/>
      <c r="FY61" s="4"/>
      <c r="FZ61" s="4"/>
      <c r="GA61" s="4"/>
      <c r="GB61" s="6"/>
      <c r="GC61" s="4"/>
      <c r="GD61" s="5"/>
      <c r="GE61" s="4"/>
      <c r="GF61" s="7"/>
      <c r="GG61" s="4"/>
      <c r="GH61" s="4"/>
      <c r="GI61" s="7"/>
      <c r="GJ61" s="4"/>
    </row>
    <row r="62" spans="1:192" x14ac:dyDescent="0.2">
      <c r="A62" s="18" t="s">
        <v>65</v>
      </c>
      <c r="B62" s="19" t="s">
        <v>66</v>
      </c>
      <c r="C62" s="20">
        <v>4606</v>
      </c>
      <c r="D62" s="20">
        <v>29465</v>
      </c>
      <c r="E62" s="31">
        <f t="shared" ref="E62:E71" si="6">D62/C62</f>
        <v>6.3970907511940949</v>
      </c>
      <c r="F62" s="20">
        <v>612</v>
      </c>
      <c r="G62" s="20">
        <v>30077</v>
      </c>
      <c r="H62" s="45">
        <v>0.84900920228081067</v>
      </c>
      <c r="I62" s="45">
        <v>0.17364671377765462</v>
      </c>
      <c r="J62" s="31">
        <f t="shared" ref="J62:J71" si="7">G62/C62</f>
        <v>6.5299609205384286</v>
      </c>
      <c r="K62" s="5"/>
      <c r="L62" s="5"/>
      <c r="M62" s="5"/>
      <c r="N62" s="4"/>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4"/>
      <c r="AP62" s="5"/>
      <c r="AQ62" s="4"/>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4"/>
      <c r="CE62" s="4"/>
      <c r="CF62" s="5"/>
      <c r="CG62" s="5"/>
      <c r="CH62" s="4"/>
      <c r="CI62" s="5"/>
      <c r="CJ62" s="5"/>
      <c r="CK62" s="5"/>
      <c r="CL62" s="5"/>
      <c r="CM62" s="5"/>
      <c r="CN62" s="5"/>
      <c r="CO62" s="5"/>
      <c r="CP62" s="5"/>
      <c r="CQ62" s="5"/>
      <c r="CR62" s="5"/>
      <c r="CS62" s="5"/>
      <c r="CT62" s="5"/>
      <c r="CU62" s="5"/>
      <c r="CV62" s="5"/>
      <c r="CW62" s="5"/>
      <c r="CX62" s="5"/>
      <c r="CY62" s="5"/>
      <c r="CZ62" s="5"/>
      <c r="DA62" s="4"/>
      <c r="DB62" s="4"/>
      <c r="DC62" s="4"/>
      <c r="DD62" s="4"/>
      <c r="DE62" s="4"/>
      <c r="DF62" s="4"/>
      <c r="DG62" s="4"/>
      <c r="DH62" s="4"/>
      <c r="DI62" s="4"/>
      <c r="DJ62" s="4"/>
      <c r="DK62" s="4"/>
      <c r="DL62" s="4"/>
      <c r="DM62" s="4"/>
      <c r="DN62" s="4"/>
      <c r="DO62" s="4"/>
      <c r="DP62" s="4"/>
      <c r="DQ62" s="4"/>
      <c r="DR62" s="4"/>
      <c r="DS62" s="5"/>
      <c r="DT62" s="5"/>
      <c r="DU62" s="5"/>
      <c r="DV62" s="5"/>
      <c r="DW62" s="6"/>
      <c r="DX62" s="6"/>
      <c r="DY62" s="6"/>
      <c r="DZ62" s="6"/>
      <c r="EA62" s="6"/>
      <c r="EB62" s="4"/>
      <c r="EC62" s="6"/>
      <c r="ED62" s="6"/>
      <c r="EE62" s="6"/>
      <c r="EF62" s="6"/>
      <c r="EG62" s="6"/>
      <c r="EH62" s="6"/>
      <c r="EI62" s="4"/>
      <c r="EJ62" s="6"/>
      <c r="EK62" s="6"/>
      <c r="EL62" s="6"/>
      <c r="EM62" s="6"/>
      <c r="EN62" s="6"/>
      <c r="EO62" s="6"/>
      <c r="EP62" s="6"/>
      <c r="EQ62" s="6"/>
      <c r="ER62" s="6"/>
      <c r="ES62" s="6"/>
      <c r="ET62" s="6"/>
      <c r="EU62" s="6"/>
      <c r="EV62" s="4"/>
      <c r="EW62" s="6"/>
      <c r="EX62" s="6"/>
      <c r="EY62" s="6"/>
      <c r="EZ62" s="6"/>
      <c r="FA62" s="6"/>
      <c r="FB62" s="6"/>
      <c r="FC62" s="6"/>
      <c r="FD62" s="6"/>
      <c r="FE62" s="4"/>
      <c r="FF62" s="6"/>
      <c r="FG62" s="6"/>
      <c r="FH62" s="6"/>
      <c r="FI62" s="6"/>
      <c r="FJ62" s="4"/>
      <c r="FK62" s="4"/>
      <c r="FL62" s="4"/>
      <c r="FM62" s="4"/>
      <c r="FN62" s="4"/>
      <c r="FO62" s="4"/>
      <c r="FP62" s="5"/>
      <c r="FQ62" s="5"/>
      <c r="FR62" s="4"/>
      <c r="FS62" s="4"/>
      <c r="FT62" s="4"/>
      <c r="FU62" s="4"/>
      <c r="FV62" s="5"/>
      <c r="FW62" s="5"/>
      <c r="FX62" s="4"/>
      <c r="FY62" s="4"/>
      <c r="FZ62" s="4"/>
      <c r="GA62" s="4"/>
      <c r="GB62" s="6"/>
      <c r="GC62" s="4"/>
      <c r="GD62" s="5"/>
      <c r="GE62" s="4"/>
      <c r="GF62" s="7"/>
      <c r="GG62" s="4"/>
      <c r="GH62" s="4"/>
      <c r="GI62" s="7"/>
      <c r="GJ62" s="4"/>
    </row>
    <row r="63" spans="1:192" x14ac:dyDescent="0.2">
      <c r="A63" s="18" t="s">
        <v>108</v>
      </c>
      <c r="B63" s="19" t="s">
        <v>109</v>
      </c>
      <c r="C63" s="20">
        <v>4391</v>
      </c>
      <c r="D63" s="20">
        <v>32798</v>
      </c>
      <c r="E63" s="31">
        <f t="shared" si="6"/>
        <v>7.4693691641994988</v>
      </c>
      <c r="F63" s="20">
        <v>1130</v>
      </c>
      <c r="G63" s="20">
        <v>33928</v>
      </c>
      <c r="H63" s="45">
        <v>0.85880625727737558</v>
      </c>
      <c r="I63" s="45">
        <v>0.19141325811001411</v>
      </c>
      <c r="J63" s="31">
        <f t="shared" si="7"/>
        <v>7.7267137326349351</v>
      </c>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4"/>
      <c r="AP63" s="5"/>
      <c r="AQ63" s="4"/>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4"/>
      <c r="CE63" s="4"/>
      <c r="CF63" s="5"/>
      <c r="CG63" s="5"/>
      <c r="CH63" s="4"/>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4"/>
      <c r="DK63" s="4"/>
      <c r="DL63" s="4"/>
      <c r="DM63" s="4"/>
      <c r="DN63" s="4"/>
      <c r="DO63" s="4"/>
      <c r="DP63" s="4"/>
      <c r="DQ63" s="4"/>
      <c r="DR63" s="4"/>
      <c r="DS63" s="5"/>
      <c r="DT63" s="5"/>
      <c r="DU63" s="5"/>
      <c r="DV63" s="5"/>
      <c r="DW63" s="6"/>
      <c r="DX63" s="6"/>
      <c r="DY63" s="6"/>
      <c r="DZ63" s="6"/>
      <c r="EA63" s="6"/>
      <c r="EB63" s="4"/>
      <c r="EC63" s="6"/>
      <c r="ED63" s="6"/>
      <c r="EE63" s="6"/>
      <c r="EF63" s="6"/>
      <c r="EG63" s="6"/>
      <c r="EH63" s="6"/>
      <c r="EI63" s="4"/>
      <c r="EJ63" s="6"/>
      <c r="EK63" s="6"/>
      <c r="EL63" s="6"/>
      <c r="EM63" s="6"/>
      <c r="EN63" s="6"/>
      <c r="EO63" s="6"/>
      <c r="EP63" s="6"/>
      <c r="EQ63" s="6"/>
      <c r="ER63" s="6"/>
      <c r="ES63" s="6"/>
      <c r="ET63" s="6"/>
      <c r="EU63" s="6"/>
      <c r="EV63" s="4"/>
      <c r="EW63" s="6"/>
      <c r="EX63" s="6"/>
      <c r="EY63" s="6"/>
      <c r="EZ63" s="6"/>
      <c r="FA63" s="6"/>
      <c r="FB63" s="6"/>
      <c r="FC63" s="6"/>
      <c r="FD63" s="6"/>
      <c r="FE63" s="4"/>
      <c r="FF63" s="6"/>
      <c r="FG63" s="6"/>
      <c r="FH63" s="6"/>
      <c r="FI63" s="6"/>
      <c r="FJ63" s="4"/>
      <c r="FK63" s="4"/>
      <c r="FL63" s="4"/>
      <c r="FM63" s="4"/>
      <c r="FN63" s="4"/>
      <c r="FO63" s="4"/>
      <c r="FP63" s="5"/>
      <c r="FQ63" s="5"/>
      <c r="FR63" s="4"/>
      <c r="FS63" s="4"/>
      <c r="FT63" s="4"/>
      <c r="FU63" s="4"/>
      <c r="FV63" s="5"/>
      <c r="FW63" s="5"/>
      <c r="FX63" s="4"/>
      <c r="FY63" s="4"/>
      <c r="FZ63" s="4"/>
      <c r="GA63" s="4"/>
      <c r="GB63" s="6"/>
      <c r="GC63" s="4"/>
      <c r="GD63" s="5"/>
      <c r="GE63" s="4"/>
      <c r="GF63" s="7"/>
      <c r="GG63" s="4"/>
      <c r="GH63" s="4"/>
      <c r="GI63" s="7"/>
      <c r="GJ63" s="4"/>
    </row>
    <row r="64" spans="1:192" x14ac:dyDescent="0.2">
      <c r="A64" s="18" t="s">
        <v>67</v>
      </c>
      <c r="B64" s="19" t="s">
        <v>68</v>
      </c>
      <c r="C64" s="20">
        <v>4040</v>
      </c>
      <c r="D64" s="20">
        <v>20525</v>
      </c>
      <c r="E64" s="31">
        <f t="shared" si="6"/>
        <v>5.0804455445544559</v>
      </c>
      <c r="F64" s="20">
        <v>225</v>
      </c>
      <c r="G64" s="20">
        <v>20750</v>
      </c>
      <c r="H64" s="45">
        <v>0.8641152708949319</v>
      </c>
      <c r="I64" s="45">
        <v>0.12828835512689726</v>
      </c>
      <c r="J64" s="31">
        <f t="shared" si="7"/>
        <v>5.1361386138613865</v>
      </c>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4"/>
      <c r="AP64" s="5"/>
      <c r="AQ64" s="4"/>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4"/>
      <c r="CE64" s="4"/>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6"/>
      <c r="DX64" s="6"/>
      <c r="DY64" s="6"/>
      <c r="DZ64" s="6"/>
      <c r="EA64" s="6"/>
      <c r="EB64" s="4"/>
      <c r="EC64" s="6"/>
      <c r="ED64" s="6"/>
      <c r="EE64" s="6"/>
      <c r="EF64" s="6"/>
      <c r="EG64" s="6"/>
      <c r="EH64" s="6"/>
      <c r="EI64" s="4"/>
      <c r="EJ64" s="6"/>
      <c r="EK64" s="6"/>
      <c r="EL64" s="6"/>
      <c r="EM64" s="6"/>
      <c r="EN64" s="6"/>
      <c r="EO64" s="6"/>
      <c r="EP64" s="6"/>
      <c r="EQ64" s="6"/>
      <c r="ER64" s="6"/>
      <c r="ES64" s="6"/>
      <c r="ET64" s="6"/>
      <c r="EU64" s="6"/>
      <c r="EV64" s="4"/>
      <c r="EW64" s="6"/>
      <c r="EX64" s="6"/>
      <c r="EY64" s="6"/>
      <c r="EZ64" s="6"/>
      <c r="FA64" s="6"/>
      <c r="FB64" s="6"/>
      <c r="FC64" s="6"/>
      <c r="FD64" s="6"/>
      <c r="FE64" s="4"/>
      <c r="FF64" s="6"/>
      <c r="FG64" s="6"/>
      <c r="FH64" s="6"/>
      <c r="FI64" s="6"/>
      <c r="FJ64" s="4"/>
      <c r="FK64" s="4"/>
      <c r="FL64" s="4"/>
      <c r="FM64" s="4"/>
      <c r="FN64" s="4"/>
      <c r="FO64" s="4"/>
      <c r="FP64" s="5"/>
      <c r="FQ64" s="5"/>
      <c r="FR64" s="4"/>
      <c r="FS64" s="4"/>
      <c r="FT64" s="4"/>
      <c r="FU64" s="4"/>
      <c r="FV64" s="5"/>
      <c r="FW64" s="5"/>
      <c r="FX64" s="4"/>
      <c r="FY64" s="4"/>
      <c r="FZ64" s="4"/>
      <c r="GA64" s="4"/>
      <c r="GB64" s="4"/>
      <c r="GC64" s="4"/>
      <c r="GD64" s="4"/>
      <c r="GE64" s="4"/>
      <c r="GF64" s="7"/>
      <c r="GG64" s="4"/>
      <c r="GH64" s="4"/>
      <c r="GI64" s="7"/>
      <c r="GJ64" s="4"/>
    </row>
    <row r="65" spans="1:192" x14ac:dyDescent="0.2">
      <c r="A65" s="18" t="s">
        <v>79</v>
      </c>
      <c r="B65" s="19" t="s">
        <v>80</v>
      </c>
      <c r="C65" s="20">
        <v>3492</v>
      </c>
      <c r="D65" s="20">
        <v>24924</v>
      </c>
      <c r="E65" s="31">
        <f t="shared" si="6"/>
        <v>7.1374570446735399</v>
      </c>
      <c r="F65" s="20">
        <v>552</v>
      </c>
      <c r="G65" s="20">
        <v>25476</v>
      </c>
      <c r="H65" s="45">
        <v>0.90962973542328707</v>
      </c>
      <c r="I65" s="45">
        <v>0.15371155853480473</v>
      </c>
      <c r="J65" s="31">
        <f t="shared" si="7"/>
        <v>7.2955326460481098</v>
      </c>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4"/>
      <c r="AP65" s="5"/>
      <c r="AQ65" s="4"/>
      <c r="AR65" s="5"/>
      <c r="AS65" s="5"/>
      <c r="AT65" s="5"/>
      <c r="AU65" s="5"/>
      <c r="AV65" s="5"/>
      <c r="AW65" s="5"/>
      <c r="AX65" s="5"/>
      <c r="AY65" s="5"/>
      <c r="AZ65" s="5"/>
      <c r="BA65" s="5"/>
      <c r="BB65" s="5"/>
      <c r="BC65" s="5"/>
      <c r="BD65" s="5"/>
      <c r="BE65" s="5"/>
      <c r="BF65" s="5"/>
      <c r="BG65" s="5"/>
      <c r="BH65" s="5"/>
      <c r="BI65" s="5"/>
      <c r="BJ65" s="5"/>
      <c r="BK65" s="5"/>
      <c r="BL65" s="5"/>
      <c r="BM65" s="5"/>
      <c r="BN65" s="5"/>
      <c r="BO65" s="4"/>
      <c r="BP65" s="4"/>
      <c r="BQ65" s="4"/>
      <c r="BR65" s="5"/>
      <c r="BS65" s="5"/>
      <c r="BT65" s="5"/>
      <c r="BU65" s="5"/>
      <c r="BV65" s="5"/>
      <c r="BW65" s="5"/>
      <c r="BX65" s="4"/>
      <c r="BY65" s="4"/>
      <c r="BZ65" s="4"/>
      <c r="CA65" s="5"/>
      <c r="CB65" s="5"/>
      <c r="CC65" s="5"/>
      <c r="CD65" s="4"/>
      <c r="CE65" s="4"/>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4"/>
      <c r="DL65" s="4"/>
      <c r="DM65" s="4"/>
      <c r="DN65" s="4"/>
      <c r="DO65" s="4"/>
      <c r="DP65" s="4"/>
      <c r="DQ65" s="4"/>
      <c r="DR65" s="4"/>
      <c r="DS65" s="5"/>
      <c r="DT65" s="5"/>
      <c r="DU65" s="5"/>
      <c r="DV65" s="5"/>
      <c r="DW65" s="6"/>
      <c r="DX65" s="6"/>
      <c r="DY65" s="6"/>
      <c r="DZ65" s="6"/>
      <c r="EA65" s="6"/>
      <c r="EB65" s="4"/>
      <c r="EC65" s="6"/>
      <c r="ED65" s="6"/>
      <c r="EE65" s="6"/>
      <c r="EF65" s="6"/>
      <c r="EG65" s="6"/>
      <c r="EH65" s="6"/>
      <c r="EI65" s="4"/>
      <c r="EJ65" s="6"/>
      <c r="EK65" s="6"/>
      <c r="EL65" s="6"/>
      <c r="EM65" s="6"/>
      <c r="EN65" s="6"/>
      <c r="EO65" s="6"/>
      <c r="EP65" s="6"/>
      <c r="EQ65" s="6"/>
      <c r="ER65" s="6"/>
      <c r="ES65" s="6"/>
      <c r="ET65" s="6"/>
      <c r="EU65" s="6"/>
      <c r="EV65" s="4"/>
      <c r="EW65" s="6"/>
      <c r="EX65" s="6"/>
      <c r="EY65" s="6"/>
      <c r="EZ65" s="6"/>
      <c r="FA65" s="6"/>
      <c r="FB65" s="6"/>
      <c r="FC65" s="6"/>
      <c r="FD65" s="6"/>
      <c r="FE65" s="4"/>
      <c r="FF65" s="6"/>
      <c r="FG65" s="6"/>
      <c r="FH65" s="6"/>
      <c r="FI65" s="6"/>
      <c r="FJ65" s="4"/>
      <c r="FK65" s="4"/>
      <c r="FL65" s="4"/>
      <c r="FM65" s="4"/>
      <c r="FN65" s="4"/>
      <c r="FO65" s="4"/>
      <c r="FP65" s="5"/>
      <c r="FQ65" s="5"/>
      <c r="FR65" s="4"/>
      <c r="FS65" s="4"/>
      <c r="FT65" s="4"/>
      <c r="FU65" s="4"/>
      <c r="FV65" s="5"/>
      <c r="FW65" s="5"/>
      <c r="FX65" s="4"/>
      <c r="FY65" s="4"/>
      <c r="FZ65" s="4"/>
      <c r="GA65" s="4"/>
      <c r="GB65" s="4"/>
      <c r="GC65" s="4"/>
      <c r="GD65" s="4"/>
      <c r="GE65" s="4"/>
      <c r="GF65" s="7"/>
      <c r="GG65" s="4"/>
      <c r="GH65" s="4"/>
      <c r="GI65" s="7"/>
      <c r="GJ65" s="4"/>
    </row>
    <row r="66" spans="1:192" x14ac:dyDescent="0.2">
      <c r="A66" s="18" t="s">
        <v>70</v>
      </c>
      <c r="B66" s="19" t="s">
        <v>71</v>
      </c>
      <c r="C66" s="20">
        <v>3108</v>
      </c>
      <c r="D66" s="20">
        <v>18204</v>
      </c>
      <c r="E66" s="31">
        <f t="shared" si="6"/>
        <v>5.8571428571428568</v>
      </c>
      <c r="F66" s="20">
        <v>649</v>
      </c>
      <c r="G66" s="20">
        <f>SUM(D66+F66)</f>
        <v>18853</v>
      </c>
      <c r="H66" s="45">
        <v>0.88524205287129643</v>
      </c>
      <c r="I66" s="45">
        <v>0.11855070458847128</v>
      </c>
      <c r="J66" s="31">
        <f t="shared" si="7"/>
        <v>6.0659588159588163</v>
      </c>
      <c r="K66" s="5"/>
      <c r="L66" s="5"/>
      <c r="M66" s="5"/>
      <c r="N66" s="4"/>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4"/>
      <c r="AP66" s="5"/>
      <c r="AQ66" s="4"/>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4"/>
      <c r="CE66" s="4"/>
      <c r="CF66" s="5"/>
      <c r="CG66" s="5"/>
      <c r="CH66" s="4"/>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6"/>
      <c r="DX66" s="6"/>
      <c r="DY66" s="6"/>
      <c r="DZ66" s="6"/>
      <c r="EA66" s="6"/>
      <c r="EB66" s="4"/>
      <c r="EC66" s="6"/>
      <c r="ED66" s="6"/>
      <c r="EE66" s="6"/>
      <c r="EF66" s="6"/>
      <c r="EG66" s="6"/>
      <c r="EH66" s="6"/>
      <c r="EI66" s="4"/>
      <c r="EJ66" s="6"/>
      <c r="EK66" s="6"/>
      <c r="EL66" s="6"/>
      <c r="EM66" s="6"/>
      <c r="EN66" s="6"/>
      <c r="EO66" s="6"/>
      <c r="EP66" s="6"/>
      <c r="EQ66" s="6"/>
      <c r="ER66" s="6"/>
      <c r="ES66" s="6"/>
      <c r="ET66" s="6"/>
      <c r="EU66" s="6"/>
      <c r="EV66" s="4"/>
      <c r="EW66" s="6"/>
      <c r="EX66" s="6"/>
      <c r="EY66" s="6"/>
      <c r="EZ66" s="6"/>
      <c r="FA66" s="6"/>
      <c r="FB66" s="6"/>
      <c r="FC66" s="6"/>
      <c r="FD66" s="6"/>
      <c r="FE66" s="4"/>
      <c r="FF66" s="6"/>
      <c r="FG66" s="6"/>
      <c r="FH66" s="6"/>
      <c r="FI66" s="6"/>
      <c r="FJ66" s="4"/>
      <c r="FK66" s="4"/>
      <c r="FL66" s="4"/>
      <c r="FM66" s="4"/>
      <c r="FN66" s="4"/>
      <c r="FO66" s="4"/>
      <c r="FP66" s="5"/>
      <c r="FQ66" s="5"/>
      <c r="FR66" s="4"/>
      <c r="FS66" s="4"/>
      <c r="FT66" s="4"/>
      <c r="FU66" s="4"/>
      <c r="FV66" s="5"/>
      <c r="FW66" s="5"/>
      <c r="FX66" s="4"/>
      <c r="FY66" s="4"/>
      <c r="FZ66" s="4"/>
      <c r="GA66" s="4"/>
      <c r="GB66" s="4"/>
      <c r="GC66" s="4"/>
      <c r="GD66" s="5"/>
      <c r="GE66" s="4"/>
      <c r="GF66" s="7"/>
      <c r="GG66" s="4"/>
      <c r="GH66" s="4"/>
      <c r="GI66" s="7"/>
      <c r="GJ66" s="4"/>
    </row>
    <row r="67" spans="1:192" x14ac:dyDescent="0.2">
      <c r="A67" s="18" t="s">
        <v>120</v>
      </c>
      <c r="B67" s="19" t="s">
        <v>121</v>
      </c>
      <c r="C67" s="20">
        <v>2544</v>
      </c>
      <c r="D67" s="20">
        <v>17422</v>
      </c>
      <c r="E67" s="31">
        <f t="shared" si="6"/>
        <v>6.8482704402515724</v>
      </c>
      <c r="F67" s="20">
        <v>344</v>
      </c>
      <c r="G67" s="20">
        <v>17766</v>
      </c>
      <c r="H67" s="45">
        <v>0.8810751834953382</v>
      </c>
      <c r="I67" s="45">
        <v>0.11251709986320109</v>
      </c>
      <c r="J67" s="31">
        <f t="shared" si="7"/>
        <v>6.9834905660377355</v>
      </c>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4"/>
      <c r="AP67" s="5"/>
      <c r="AQ67" s="4"/>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4"/>
      <c r="CE67" s="4"/>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4"/>
      <c r="DL67" s="4"/>
      <c r="DM67" s="4"/>
      <c r="DN67" s="4"/>
      <c r="DO67" s="4"/>
      <c r="DP67" s="4"/>
      <c r="DQ67" s="4"/>
      <c r="DR67" s="4"/>
      <c r="DS67" s="5"/>
      <c r="DT67" s="5"/>
      <c r="DU67" s="5"/>
      <c r="DV67" s="5"/>
      <c r="DW67" s="6"/>
      <c r="DX67" s="6"/>
      <c r="DY67" s="6"/>
      <c r="DZ67" s="6"/>
      <c r="EA67" s="6"/>
      <c r="EB67" s="4"/>
      <c r="EC67" s="6"/>
      <c r="ED67" s="6"/>
      <c r="EE67" s="6"/>
      <c r="EF67" s="6"/>
      <c r="EG67" s="6"/>
      <c r="EH67" s="6"/>
      <c r="EI67" s="4"/>
      <c r="EJ67" s="6"/>
      <c r="EK67" s="6"/>
      <c r="EL67" s="6"/>
      <c r="EM67" s="6"/>
      <c r="EN67" s="6"/>
      <c r="EO67" s="6"/>
      <c r="EP67" s="6"/>
      <c r="EQ67" s="6"/>
      <c r="ER67" s="6"/>
      <c r="ES67" s="6"/>
      <c r="ET67" s="6"/>
      <c r="EU67" s="6"/>
      <c r="EV67" s="4"/>
      <c r="EW67" s="6"/>
      <c r="EX67" s="6"/>
      <c r="EY67" s="6"/>
      <c r="EZ67" s="6"/>
      <c r="FA67" s="6"/>
      <c r="FB67" s="6"/>
      <c r="FC67" s="6"/>
      <c r="FD67" s="6"/>
      <c r="FE67" s="4"/>
      <c r="FF67" s="6"/>
      <c r="FG67" s="6"/>
      <c r="FH67" s="6"/>
      <c r="FI67" s="6"/>
      <c r="FJ67" s="4"/>
      <c r="FK67" s="4"/>
      <c r="FL67" s="4"/>
      <c r="FM67" s="4"/>
      <c r="FN67" s="4"/>
      <c r="FO67" s="4"/>
      <c r="FP67" s="5"/>
      <c r="FQ67" s="5"/>
      <c r="FR67" s="4"/>
      <c r="FS67" s="4"/>
      <c r="FT67" s="4"/>
      <c r="FU67" s="4"/>
      <c r="FV67" s="5"/>
      <c r="FW67" s="5"/>
      <c r="FX67" s="4"/>
      <c r="FY67" s="4"/>
      <c r="FZ67" s="4"/>
      <c r="GA67" s="4"/>
      <c r="GB67" s="6"/>
      <c r="GC67" s="4"/>
      <c r="GD67" s="5"/>
      <c r="GE67" s="4"/>
      <c r="GF67" s="7"/>
      <c r="GG67" s="4"/>
      <c r="GH67" s="4"/>
      <c r="GI67" s="7"/>
      <c r="GJ67" s="4"/>
    </row>
    <row r="68" spans="1:192" x14ac:dyDescent="0.2">
      <c r="A68" s="18" t="s">
        <v>97</v>
      </c>
      <c r="B68" s="19" t="s">
        <v>98</v>
      </c>
      <c r="C68" s="20">
        <v>1900</v>
      </c>
      <c r="D68" s="20">
        <v>12522</v>
      </c>
      <c r="E68" s="31">
        <f t="shared" si="6"/>
        <v>6.5905263157894733</v>
      </c>
      <c r="F68" s="20">
        <v>39</v>
      </c>
      <c r="G68" s="20">
        <v>12561</v>
      </c>
      <c r="H68" s="45">
        <v>0.90088216309259128</v>
      </c>
      <c r="I68" s="45">
        <v>8.2815229932421297E-2</v>
      </c>
      <c r="J68" s="31">
        <f t="shared" si="7"/>
        <v>6.6110526315789473</v>
      </c>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4"/>
      <c r="AP68" s="5"/>
      <c r="AQ68" s="4"/>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4"/>
      <c r="DL68" s="4"/>
      <c r="DM68" s="4"/>
      <c r="DN68" s="4"/>
      <c r="DO68" s="4"/>
      <c r="DP68" s="4"/>
      <c r="DQ68" s="4"/>
      <c r="DR68" s="4"/>
      <c r="DS68" s="5"/>
      <c r="DT68" s="5"/>
      <c r="DU68" s="5"/>
      <c r="DV68" s="5"/>
      <c r="DW68" s="6"/>
      <c r="DX68" s="6"/>
      <c r="DY68" s="6"/>
      <c r="DZ68" s="6"/>
      <c r="EA68" s="6"/>
      <c r="EB68" s="4"/>
      <c r="EC68" s="6"/>
      <c r="ED68" s="6"/>
      <c r="EE68" s="6"/>
      <c r="EF68" s="6"/>
      <c r="EG68" s="6"/>
      <c r="EH68" s="6"/>
      <c r="EI68" s="4"/>
      <c r="EJ68" s="6"/>
      <c r="EK68" s="6"/>
      <c r="EL68" s="6"/>
      <c r="EM68" s="6"/>
      <c r="EN68" s="6"/>
      <c r="EO68" s="6"/>
      <c r="EP68" s="6"/>
      <c r="EQ68" s="6"/>
      <c r="ER68" s="6"/>
      <c r="ES68" s="6"/>
      <c r="ET68" s="6"/>
      <c r="EU68" s="6"/>
      <c r="EV68" s="4"/>
      <c r="EW68" s="6"/>
      <c r="EX68" s="6"/>
      <c r="EY68" s="6"/>
      <c r="EZ68" s="6"/>
      <c r="FA68" s="6"/>
      <c r="FB68" s="6"/>
      <c r="FC68" s="6"/>
      <c r="FD68" s="6"/>
      <c r="FE68" s="4"/>
      <c r="FF68" s="6"/>
      <c r="FG68" s="6"/>
      <c r="FH68" s="6"/>
      <c r="FI68" s="6"/>
      <c r="FJ68" s="4"/>
      <c r="FK68" s="4"/>
      <c r="FL68" s="4"/>
      <c r="FM68" s="4"/>
      <c r="FN68" s="4"/>
      <c r="FO68" s="4"/>
      <c r="FP68" s="5"/>
      <c r="FQ68" s="5"/>
      <c r="FR68" s="4"/>
      <c r="FS68" s="4"/>
      <c r="FT68" s="4"/>
      <c r="FU68" s="4"/>
      <c r="FV68" s="5"/>
      <c r="FW68" s="5"/>
      <c r="FX68" s="4"/>
      <c r="FY68" s="4"/>
      <c r="FZ68" s="4"/>
      <c r="GA68" s="4"/>
      <c r="GB68" s="6"/>
      <c r="GC68" s="4"/>
      <c r="GD68" s="5"/>
      <c r="GE68" s="4"/>
      <c r="GF68" s="7"/>
      <c r="GG68" s="4"/>
      <c r="GH68" s="4"/>
      <c r="GI68" s="7"/>
      <c r="GJ68" s="4"/>
    </row>
    <row r="69" spans="1:192" x14ac:dyDescent="0.2">
      <c r="A69" s="18" t="s">
        <v>89</v>
      </c>
      <c r="B69" s="19" t="s">
        <v>90</v>
      </c>
      <c r="C69" s="20">
        <v>1090</v>
      </c>
      <c r="D69" s="20">
        <v>10972</v>
      </c>
      <c r="E69" s="31">
        <f t="shared" si="6"/>
        <v>10.066055045871559</v>
      </c>
      <c r="F69" s="20">
        <v>189</v>
      </c>
      <c r="G69" s="20">
        <v>11161</v>
      </c>
      <c r="H69" s="45">
        <v>0.81945668135095451</v>
      </c>
      <c r="I69" s="45">
        <v>7.3742005391405463E-2</v>
      </c>
      <c r="J69" s="31">
        <f t="shared" si="7"/>
        <v>10.239449541284404</v>
      </c>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4"/>
      <c r="AP69" s="5"/>
      <c r="AQ69" s="4"/>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4"/>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6"/>
      <c r="DX69" s="6"/>
      <c r="DY69" s="6"/>
      <c r="DZ69" s="6"/>
      <c r="EA69" s="6"/>
      <c r="EB69" s="4"/>
      <c r="EC69" s="6"/>
      <c r="ED69" s="6"/>
      <c r="EE69" s="6"/>
      <c r="EF69" s="6"/>
      <c r="EG69" s="6"/>
      <c r="EH69" s="6"/>
      <c r="EI69" s="4"/>
      <c r="EJ69" s="6"/>
      <c r="EK69" s="6"/>
      <c r="EL69" s="6"/>
      <c r="EM69" s="6"/>
      <c r="EN69" s="6"/>
      <c r="EO69" s="6"/>
      <c r="EP69" s="6"/>
      <c r="EQ69" s="6"/>
      <c r="ER69" s="6"/>
      <c r="ES69" s="6"/>
      <c r="ET69" s="6"/>
      <c r="EU69" s="6"/>
      <c r="EV69" s="4"/>
      <c r="EW69" s="6"/>
      <c r="EX69" s="6"/>
      <c r="EY69" s="6"/>
      <c r="EZ69" s="6"/>
      <c r="FA69" s="6"/>
      <c r="FB69" s="6"/>
      <c r="FC69" s="6"/>
      <c r="FD69" s="6"/>
      <c r="FE69" s="4"/>
      <c r="FF69" s="6"/>
      <c r="FG69" s="6"/>
      <c r="FH69" s="6"/>
      <c r="FI69" s="6"/>
      <c r="FJ69" s="4"/>
      <c r="FK69" s="4"/>
      <c r="FL69" s="4"/>
      <c r="FM69" s="4"/>
      <c r="FN69" s="4"/>
      <c r="FO69" s="4"/>
      <c r="FP69" s="5"/>
      <c r="FQ69" s="5"/>
      <c r="FR69" s="4"/>
      <c r="FS69" s="4"/>
      <c r="FT69" s="4"/>
      <c r="FU69" s="4"/>
      <c r="FV69" s="5"/>
      <c r="FW69" s="5"/>
      <c r="FX69" s="4"/>
      <c r="FY69" s="4"/>
      <c r="FZ69" s="4"/>
      <c r="GA69" s="4"/>
      <c r="GB69" s="6"/>
      <c r="GC69" s="4"/>
      <c r="GD69" s="4"/>
      <c r="GE69" s="4"/>
      <c r="GF69" s="7"/>
      <c r="GG69" s="4"/>
      <c r="GH69" s="4"/>
      <c r="GI69" s="7"/>
      <c r="GJ69" s="4"/>
    </row>
    <row r="70" spans="1:192" x14ac:dyDescent="0.2">
      <c r="A70" s="18" t="s">
        <v>85</v>
      </c>
      <c r="B70" s="19" t="s">
        <v>86</v>
      </c>
      <c r="C70" s="20">
        <v>1051</v>
      </c>
      <c r="D70" s="20">
        <v>21741</v>
      </c>
      <c r="E70" s="31">
        <f t="shared" si="6"/>
        <v>20.686013320647003</v>
      </c>
      <c r="F70" s="20">
        <v>1011</v>
      </c>
      <c r="G70" s="20">
        <v>22752</v>
      </c>
      <c r="H70" s="45">
        <v>0.79074131998748831</v>
      </c>
      <c r="I70" s="45">
        <v>0.13663141585745942</v>
      </c>
      <c r="J70" s="31">
        <f t="shared" si="7"/>
        <v>21.647954329210275</v>
      </c>
      <c r="K70" s="5"/>
      <c r="L70" s="5"/>
      <c r="M70" s="5"/>
      <c r="N70" s="4"/>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4"/>
      <c r="AP70" s="5"/>
      <c r="AQ70" s="4"/>
      <c r="AR70" s="5"/>
      <c r="AS70" s="5"/>
      <c r="AT70" s="5"/>
      <c r="AU70" s="5"/>
      <c r="AV70" s="5"/>
      <c r="AW70" s="5"/>
      <c r="AX70" s="4"/>
      <c r="AY70" s="4"/>
      <c r="AZ70" s="5"/>
      <c r="BA70" s="5"/>
      <c r="BB70" s="5"/>
      <c r="BC70" s="5"/>
      <c r="BD70" s="5"/>
      <c r="BE70" s="5"/>
      <c r="BF70" s="5"/>
      <c r="BG70" s="4"/>
      <c r="BH70" s="4"/>
      <c r="BI70" s="5"/>
      <c r="BJ70" s="5"/>
      <c r="BK70" s="5"/>
      <c r="BL70" s="5"/>
      <c r="BM70" s="5"/>
      <c r="BN70" s="5"/>
      <c r="BO70" s="5"/>
      <c r="BP70" s="5"/>
      <c r="BQ70" s="5"/>
      <c r="BR70" s="5"/>
      <c r="BS70" s="5"/>
      <c r="BT70" s="5"/>
      <c r="BU70" s="5"/>
      <c r="BV70" s="5"/>
      <c r="BW70" s="5"/>
      <c r="BX70" s="5"/>
      <c r="BY70" s="5"/>
      <c r="BZ70" s="5"/>
      <c r="CA70" s="5"/>
      <c r="CB70" s="5"/>
      <c r="CC70" s="5"/>
      <c r="CD70" s="4"/>
      <c r="CE70" s="4"/>
      <c r="CF70" s="5"/>
      <c r="CG70" s="5"/>
      <c r="CH70" s="4"/>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4"/>
      <c r="DL70" s="4"/>
      <c r="DM70" s="4"/>
      <c r="DN70" s="4"/>
      <c r="DO70" s="4"/>
      <c r="DP70" s="4"/>
      <c r="DQ70" s="4"/>
      <c r="DR70" s="4"/>
      <c r="DS70" s="5"/>
      <c r="DT70" s="5"/>
      <c r="DU70" s="5"/>
      <c r="DV70" s="5"/>
      <c r="DW70" s="6"/>
      <c r="DX70" s="6"/>
      <c r="DY70" s="6"/>
      <c r="DZ70" s="6"/>
      <c r="EA70" s="6"/>
      <c r="EB70" s="4"/>
      <c r="EC70" s="6"/>
      <c r="ED70" s="6"/>
      <c r="EE70" s="6"/>
      <c r="EF70" s="6"/>
      <c r="EG70" s="6"/>
      <c r="EH70" s="6"/>
      <c r="EI70" s="4"/>
      <c r="EJ70" s="6"/>
      <c r="EK70" s="6"/>
      <c r="EL70" s="6"/>
      <c r="EM70" s="6"/>
      <c r="EN70" s="6"/>
      <c r="EO70" s="6"/>
      <c r="EP70" s="6"/>
      <c r="EQ70" s="6"/>
      <c r="ER70" s="6"/>
      <c r="ES70" s="6"/>
      <c r="ET70" s="6"/>
      <c r="EU70" s="6"/>
      <c r="EV70" s="4"/>
      <c r="EW70" s="6"/>
      <c r="EX70" s="6"/>
      <c r="EY70" s="6"/>
      <c r="EZ70" s="6"/>
      <c r="FA70" s="6"/>
      <c r="FB70" s="6"/>
      <c r="FC70" s="6"/>
      <c r="FD70" s="6"/>
      <c r="FE70" s="4"/>
      <c r="FF70" s="6"/>
      <c r="FG70" s="6"/>
      <c r="FH70" s="6"/>
      <c r="FI70" s="6"/>
      <c r="FJ70" s="4"/>
      <c r="FK70" s="4"/>
      <c r="FL70" s="4"/>
      <c r="FM70" s="4"/>
      <c r="FN70" s="4"/>
      <c r="FO70" s="4"/>
      <c r="FP70" s="5"/>
      <c r="FQ70" s="5"/>
      <c r="FR70" s="4"/>
      <c r="FS70" s="4"/>
      <c r="FT70" s="4"/>
      <c r="FU70" s="4"/>
      <c r="FV70" s="5"/>
      <c r="FW70" s="5"/>
      <c r="FX70" s="4"/>
      <c r="FY70" s="4"/>
      <c r="FZ70" s="4"/>
      <c r="GA70" s="4"/>
      <c r="GB70" s="4"/>
      <c r="GC70" s="4"/>
      <c r="GD70" s="4"/>
      <c r="GE70" s="4"/>
      <c r="GF70" s="7"/>
      <c r="GG70" s="4"/>
      <c r="GH70" s="4"/>
      <c r="GI70" s="7"/>
      <c r="GJ70" s="4"/>
    </row>
    <row r="71" spans="1:192" x14ac:dyDescent="0.2">
      <c r="A71" s="18" t="s">
        <v>92</v>
      </c>
      <c r="B71" s="19" t="s">
        <v>90</v>
      </c>
      <c r="C71" s="20">
        <v>908</v>
      </c>
      <c r="D71" s="20">
        <v>8257</v>
      </c>
      <c r="E71" s="31">
        <f t="shared" si="6"/>
        <v>9.0936123348017617</v>
      </c>
      <c r="F71" s="20">
        <v>28</v>
      </c>
      <c r="G71" s="20">
        <v>8285</v>
      </c>
      <c r="H71" s="45">
        <v>0.88933018462859592</v>
      </c>
      <c r="I71" s="45">
        <v>5.6342146782003152E-2</v>
      </c>
      <c r="J71" s="31">
        <f t="shared" si="7"/>
        <v>9.1244493392070485</v>
      </c>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4"/>
      <c r="AP71" s="5"/>
      <c r="AQ71" s="4"/>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4"/>
      <c r="CE71" s="4"/>
      <c r="CF71" s="5"/>
      <c r="CG71" s="5"/>
      <c r="CH71" s="4"/>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4"/>
      <c r="DL71" s="4"/>
      <c r="DM71" s="4"/>
      <c r="DN71" s="4"/>
      <c r="DO71" s="4"/>
      <c r="DP71" s="4"/>
      <c r="DQ71" s="4"/>
      <c r="DR71" s="4"/>
      <c r="DS71" s="5"/>
      <c r="DT71" s="5"/>
      <c r="DU71" s="5"/>
      <c r="DV71" s="5"/>
      <c r="DW71" s="6"/>
      <c r="DX71" s="6"/>
      <c r="DY71" s="6"/>
      <c r="DZ71" s="6"/>
      <c r="EA71" s="6"/>
      <c r="EB71" s="4"/>
      <c r="EC71" s="6"/>
      <c r="ED71" s="6"/>
      <c r="EE71" s="6"/>
      <c r="EF71" s="6"/>
      <c r="EG71" s="6"/>
      <c r="EH71" s="6"/>
      <c r="EI71" s="4"/>
      <c r="EJ71" s="6"/>
      <c r="EK71" s="6"/>
      <c r="EL71" s="6"/>
      <c r="EM71" s="6"/>
      <c r="EN71" s="6"/>
      <c r="EO71" s="6"/>
      <c r="EP71" s="6"/>
      <c r="EQ71" s="6"/>
      <c r="ER71" s="6"/>
      <c r="ES71" s="6"/>
      <c r="ET71" s="6"/>
      <c r="EU71" s="6"/>
      <c r="EV71" s="4"/>
      <c r="EW71" s="6"/>
      <c r="EX71" s="6"/>
      <c r="EY71" s="6"/>
      <c r="EZ71" s="6"/>
      <c r="FA71" s="6"/>
      <c r="FB71" s="6"/>
      <c r="FC71" s="6"/>
      <c r="FD71" s="6"/>
      <c r="FE71" s="4"/>
      <c r="FF71" s="6"/>
      <c r="FG71" s="6"/>
      <c r="FH71" s="6"/>
      <c r="FI71" s="6"/>
      <c r="FJ71" s="4"/>
      <c r="FK71" s="4"/>
      <c r="FL71" s="4"/>
      <c r="FM71" s="4"/>
      <c r="FN71" s="4"/>
      <c r="FO71" s="4"/>
      <c r="FP71" s="5"/>
      <c r="FQ71" s="5"/>
      <c r="FR71" s="4"/>
      <c r="FS71" s="4"/>
      <c r="FT71" s="4"/>
      <c r="FU71" s="4"/>
      <c r="FV71" s="5"/>
      <c r="FW71" s="5"/>
      <c r="FX71" s="4"/>
      <c r="FY71" s="4"/>
      <c r="FZ71" s="4"/>
      <c r="GA71" s="4"/>
      <c r="GB71" s="4"/>
      <c r="GC71" s="4"/>
      <c r="GD71" s="4"/>
      <c r="GE71" s="4"/>
      <c r="GF71" s="7"/>
      <c r="GG71" s="4"/>
      <c r="GH71" s="4"/>
      <c r="GI71" s="7"/>
      <c r="GJ71" s="4"/>
    </row>
    <row r="72" spans="1:192" x14ac:dyDescent="0.2">
      <c r="A72" s="27" t="s">
        <v>131</v>
      </c>
      <c r="B72" s="27"/>
      <c r="C72" s="43">
        <v>27130</v>
      </c>
      <c r="D72" s="43">
        <v>196830</v>
      </c>
      <c r="E72" s="44">
        <v>7.255068190195356</v>
      </c>
      <c r="F72" s="43">
        <v>4779</v>
      </c>
      <c r="G72" s="43">
        <v>201609</v>
      </c>
      <c r="H72" s="47"/>
      <c r="I72" s="47"/>
      <c r="J72" s="44">
        <v>7.4312200516033915</v>
      </c>
    </row>
    <row r="73" spans="1:192" x14ac:dyDescent="0.2">
      <c r="A73" s="27" t="s">
        <v>132</v>
      </c>
      <c r="B73" s="12"/>
      <c r="C73" s="14">
        <v>2713</v>
      </c>
      <c r="D73" s="14">
        <v>19683</v>
      </c>
      <c r="E73" s="29">
        <v>8.4073682735746527</v>
      </c>
      <c r="F73" s="14">
        <v>477.9</v>
      </c>
      <c r="G73" s="14">
        <v>20160.900000000001</v>
      </c>
      <c r="H73" s="46">
        <v>0.86482880513026694</v>
      </c>
      <c r="I73" s="46">
        <v>0.12276584879643326</v>
      </c>
      <c r="J73" s="29">
        <v>8.6174473807239522</v>
      </c>
    </row>
    <row r="74" spans="1:192" x14ac:dyDescent="0.2">
      <c r="A74" s="27" t="s">
        <v>133</v>
      </c>
      <c r="B74" s="12"/>
      <c r="C74" s="14">
        <v>2826</v>
      </c>
      <c r="D74" s="14">
        <v>19364.5</v>
      </c>
      <c r="E74" s="29">
        <v>6.9928637424625562</v>
      </c>
      <c r="F74" s="14">
        <v>448</v>
      </c>
      <c r="G74" s="14">
        <v>19801.5</v>
      </c>
      <c r="H74" s="46">
        <v>0.87259522719513505</v>
      </c>
      <c r="I74" s="46">
        <v>0.12341952985768427</v>
      </c>
      <c r="J74" s="29">
        <v>7.1395116060429231</v>
      </c>
    </row>
    <row r="75" spans="1:192" x14ac:dyDescent="0.2">
      <c r="C75" s="3"/>
      <c r="D75" s="3"/>
      <c r="F75" s="3"/>
      <c r="G75" s="3"/>
      <c r="H75" s="3"/>
      <c r="I75" s="3"/>
    </row>
  </sheetData>
  <conditionalFormatting sqref="A4:J8">
    <cfRule type="expression" dxfId="10" priority="5">
      <formula>MOD(ROW(),2)=0</formula>
    </cfRule>
  </conditionalFormatting>
  <conditionalFormatting sqref="A14:J26">
    <cfRule type="expression" dxfId="9" priority="4">
      <formula>MOD(ROW(),2)=0</formula>
    </cfRule>
  </conditionalFormatting>
  <conditionalFormatting sqref="A32:J42">
    <cfRule type="expression" dxfId="8" priority="3">
      <formula>MOD(ROW(),2)=0</formula>
    </cfRule>
  </conditionalFormatting>
  <conditionalFormatting sqref="A48:J56">
    <cfRule type="expression" dxfId="7" priority="2">
      <formula>MOD(ROW(),2)=0</formula>
    </cfRule>
  </conditionalFormatting>
  <conditionalFormatting sqref="A62:J71">
    <cfRule type="expression" dxfId="6"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41524-86CE-4387-A2A5-4228D41F2055}">
  <sheetPr>
    <tabColor theme="7" tint="0.39997558519241921"/>
  </sheetPr>
  <dimension ref="A1:HL53"/>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3" customWidth="1"/>
    <col min="2" max="2" width="15.28515625" style="9" customWidth="1"/>
    <col min="3" max="3" width="11.42578125" style="9" bestFit="1" customWidth="1"/>
    <col min="4" max="4" width="12.7109375" style="9" customWidth="1"/>
    <col min="5" max="5" width="47.28515625" style="50" customWidth="1"/>
    <col min="6" max="6" width="13.28515625" style="9" customWidth="1"/>
    <col min="7" max="7" width="13.28515625" customWidth="1"/>
    <col min="8" max="8" width="13.42578125" customWidth="1"/>
    <col min="9" max="9" width="12.28515625" customWidth="1"/>
    <col min="10" max="10" width="12.5703125" customWidth="1"/>
    <col min="11" max="12" width="12.85546875" customWidth="1"/>
    <col min="13" max="37" width="11.42578125" bestFit="1" customWidth="1"/>
    <col min="38" max="65" width="11.42578125" style="3" bestFit="1" customWidth="1"/>
    <col min="66" max="66" width="15.28515625" style="3" customWidth="1"/>
    <col min="67" max="67" width="11.42578125" style="3" bestFit="1" customWidth="1"/>
    <col min="68" max="68" width="15.28515625" style="3" customWidth="1"/>
    <col min="69" max="156" width="11.42578125" style="3" bestFit="1" customWidth="1"/>
    <col min="157" max="157" width="15.28515625" style="3" customWidth="1"/>
    <col min="158" max="163" width="11.42578125" style="3" bestFit="1" customWidth="1"/>
    <col min="164" max="164" width="15.28515625" style="3" customWidth="1"/>
    <col min="165" max="176" width="11.42578125" style="3" bestFit="1" customWidth="1"/>
    <col min="177" max="177" width="15.28515625" style="3" customWidth="1"/>
    <col min="178" max="185" width="11.42578125" style="3" bestFit="1" customWidth="1"/>
    <col min="186" max="186" width="15.28515625" style="3" customWidth="1"/>
    <col min="187" max="190" width="11.42578125" style="3" bestFit="1" customWidth="1"/>
    <col min="191" max="196" width="15.28515625" style="3" customWidth="1"/>
    <col min="197" max="198" width="11.42578125" style="3" bestFit="1" customWidth="1"/>
    <col min="199" max="202" width="15.28515625" style="3" customWidth="1"/>
    <col min="203" max="204" width="11.42578125" style="3" bestFit="1" customWidth="1"/>
    <col min="205" max="208" width="15.28515625" style="3" customWidth="1"/>
    <col min="209" max="209" width="11.42578125" style="3" bestFit="1" customWidth="1"/>
    <col min="210" max="210" width="15.28515625" style="3" customWidth="1"/>
    <col min="211" max="211" width="11.42578125" style="3" bestFit="1" customWidth="1"/>
    <col min="212" max="212" width="15.28515625" style="3" customWidth="1"/>
    <col min="213" max="213" width="11.42578125" style="3" bestFit="1" customWidth="1"/>
    <col min="214" max="215" width="15.28515625" style="3" customWidth="1"/>
    <col min="216" max="216" width="11.42578125" style="3" bestFit="1" customWidth="1"/>
    <col min="217" max="217" width="15.28515625" style="3" customWidth="1"/>
    <col min="218" max="16384" width="9.140625" style="3"/>
  </cols>
  <sheetData>
    <row r="1" spans="1:220" s="2" customFormat="1" ht="60.75" customHeight="1" x14ac:dyDescent="0.2">
      <c r="A1" s="1" t="s">
        <v>31</v>
      </c>
      <c r="B1" s="1" t="s">
        <v>147</v>
      </c>
      <c r="C1" s="1" t="s">
        <v>148</v>
      </c>
      <c r="D1" s="1" t="s">
        <v>149</v>
      </c>
      <c r="E1" s="1" t="s">
        <v>150</v>
      </c>
      <c r="F1" s="1" t="s">
        <v>34</v>
      </c>
      <c r="G1"/>
      <c r="H1"/>
      <c r="I1"/>
      <c r="J1"/>
      <c r="K1"/>
      <c r="L1"/>
      <c r="M1"/>
      <c r="N1"/>
      <c r="O1"/>
      <c r="P1"/>
      <c r="Q1"/>
      <c r="R1"/>
      <c r="S1"/>
      <c r="T1"/>
      <c r="U1"/>
      <c r="V1"/>
      <c r="W1"/>
      <c r="X1"/>
      <c r="Y1"/>
      <c r="Z1"/>
      <c r="AA1"/>
      <c r="AB1"/>
      <c r="AC1"/>
      <c r="AD1"/>
      <c r="AE1"/>
      <c r="AF1"/>
      <c r="AG1"/>
      <c r="AH1"/>
      <c r="AI1"/>
      <c r="AJ1"/>
      <c r="AK1"/>
    </row>
    <row r="2" spans="1:220" ht="25.5" x14ac:dyDescent="0.2">
      <c r="A2" s="3" t="s">
        <v>43</v>
      </c>
      <c r="B2" s="8">
        <v>2851</v>
      </c>
      <c r="C2" s="8">
        <v>6731</v>
      </c>
      <c r="D2" s="8">
        <v>231</v>
      </c>
      <c r="E2" s="49" t="s">
        <v>151</v>
      </c>
      <c r="F2" s="8">
        <v>109572</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4"/>
      <c r="BR2" s="5"/>
      <c r="BS2" s="4"/>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5"/>
      <c r="EV2" s="5"/>
      <c r="EW2" s="5"/>
      <c r="EX2" s="4"/>
      <c r="EY2" s="6"/>
      <c r="EZ2" s="6"/>
      <c r="FA2" s="6"/>
      <c r="FB2" s="6"/>
      <c r="FC2" s="6"/>
      <c r="FD2" s="4"/>
      <c r="FE2" s="6"/>
      <c r="FF2" s="6"/>
      <c r="FG2" s="6"/>
      <c r="FH2" s="6"/>
      <c r="FI2" s="6"/>
      <c r="FJ2" s="6"/>
      <c r="FK2" s="4"/>
      <c r="FL2" s="6"/>
      <c r="FM2" s="6"/>
      <c r="FN2" s="6"/>
      <c r="FO2" s="6"/>
      <c r="FP2" s="6"/>
      <c r="FQ2" s="6"/>
      <c r="FR2" s="6"/>
      <c r="FS2" s="6"/>
      <c r="FT2" s="6"/>
      <c r="FU2" s="6"/>
      <c r="FV2" s="6"/>
      <c r="FW2" s="6"/>
      <c r="FX2" s="4"/>
      <c r="FY2" s="6"/>
      <c r="FZ2" s="6"/>
      <c r="GA2" s="6"/>
      <c r="GB2" s="6"/>
      <c r="GC2" s="6"/>
      <c r="GD2" s="6"/>
      <c r="GE2" s="6"/>
      <c r="GF2" s="6"/>
      <c r="GG2" s="4"/>
      <c r="GH2" s="6"/>
      <c r="GI2" s="6"/>
      <c r="GJ2" s="6"/>
      <c r="GK2" s="6"/>
      <c r="GL2" s="4"/>
      <c r="GM2" s="4"/>
      <c r="GN2" s="4"/>
      <c r="GO2" s="4"/>
      <c r="GP2" s="4"/>
      <c r="GQ2" s="4"/>
      <c r="GR2" s="5"/>
      <c r="GS2" s="5"/>
      <c r="GT2" s="4"/>
      <c r="GU2" s="4"/>
      <c r="GV2" s="4"/>
      <c r="GW2" s="4"/>
      <c r="GX2" s="5"/>
      <c r="GY2" s="5"/>
      <c r="GZ2" s="4"/>
      <c r="HA2" s="4"/>
      <c r="HB2" s="4"/>
      <c r="HC2" s="4"/>
      <c r="HD2" s="4"/>
      <c r="HE2" s="4"/>
      <c r="HF2" s="4"/>
      <c r="HG2" s="4"/>
      <c r="HH2" s="7"/>
      <c r="HI2" s="4"/>
      <c r="HJ2" s="4"/>
      <c r="HK2" s="7"/>
      <c r="HL2" s="4"/>
    </row>
    <row r="3" spans="1:220" x14ac:dyDescent="0.2">
      <c r="A3" s="3" t="s">
        <v>45</v>
      </c>
      <c r="B3" s="8">
        <v>1674</v>
      </c>
      <c r="C3" s="8">
        <v>5375</v>
      </c>
      <c r="D3" s="8">
        <v>78</v>
      </c>
      <c r="E3" s="49" t="s">
        <v>152</v>
      </c>
      <c r="F3" s="8">
        <v>66794</v>
      </c>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4"/>
      <c r="BR3" s="5"/>
      <c r="BS3" s="4"/>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4"/>
      <c r="DG3" s="4"/>
      <c r="DH3" s="5"/>
      <c r="DI3" s="5"/>
      <c r="DJ3" s="4"/>
      <c r="DK3" s="5"/>
      <c r="DL3" s="5"/>
      <c r="DM3" s="5"/>
      <c r="DN3" s="5"/>
      <c r="DO3" s="5"/>
      <c r="DP3" s="5"/>
      <c r="DQ3" s="5"/>
      <c r="DR3" s="5"/>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5"/>
      <c r="EV3" s="5"/>
      <c r="EW3" s="5"/>
      <c r="EX3" s="5"/>
      <c r="EY3" s="6"/>
      <c r="EZ3" s="6"/>
      <c r="FA3" s="6"/>
      <c r="FB3" s="6"/>
      <c r="FC3" s="6"/>
      <c r="FD3" s="4"/>
      <c r="FE3" s="6"/>
      <c r="FF3" s="6"/>
      <c r="FG3" s="6"/>
      <c r="FH3" s="6"/>
      <c r="FI3" s="6"/>
      <c r="FJ3" s="6"/>
      <c r="FK3" s="4"/>
      <c r="FL3" s="6"/>
      <c r="FM3" s="6"/>
      <c r="FN3" s="6"/>
      <c r="FO3" s="6"/>
      <c r="FP3" s="6"/>
      <c r="FQ3" s="6"/>
      <c r="FR3" s="6"/>
      <c r="FS3" s="6"/>
      <c r="FT3" s="6"/>
      <c r="FU3" s="6"/>
      <c r="FV3" s="6"/>
      <c r="FW3" s="6"/>
      <c r="FX3" s="4"/>
      <c r="FY3" s="6"/>
      <c r="FZ3" s="6"/>
      <c r="GA3" s="6"/>
      <c r="GB3" s="6"/>
      <c r="GC3" s="6"/>
      <c r="GD3" s="6"/>
      <c r="GE3" s="6"/>
      <c r="GF3" s="6"/>
      <c r="GG3" s="4"/>
      <c r="GH3" s="6"/>
      <c r="GI3" s="6"/>
      <c r="GJ3" s="6"/>
      <c r="GK3" s="6"/>
      <c r="GL3" s="4"/>
      <c r="GM3" s="4"/>
      <c r="GN3" s="4"/>
      <c r="GO3" s="4"/>
      <c r="GP3" s="4"/>
      <c r="GQ3" s="4"/>
      <c r="GR3" s="5"/>
      <c r="GS3" s="5"/>
      <c r="GT3" s="4"/>
      <c r="GU3" s="4"/>
      <c r="GV3" s="4"/>
      <c r="GW3" s="4"/>
      <c r="GX3" s="5"/>
      <c r="GY3" s="5"/>
      <c r="GZ3" s="4"/>
      <c r="HA3" s="4"/>
      <c r="HB3" s="4"/>
      <c r="HC3" s="4"/>
      <c r="HD3" s="4"/>
      <c r="HE3" s="4"/>
      <c r="HF3" s="4"/>
      <c r="HG3" s="4"/>
      <c r="HH3" s="7"/>
      <c r="HI3" s="4"/>
      <c r="HJ3" s="4"/>
      <c r="HK3" s="7"/>
      <c r="HL3" s="4"/>
    </row>
    <row r="4" spans="1:220" ht="25.5" x14ac:dyDescent="0.2">
      <c r="A4" s="3" t="s">
        <v>47</v>
      </c>
      <c r="B4" s="8">
        <v>1737</v>
      </c>
      <c r="C4" s="8">
        <v>3820</v>
      </c>
      <c r="D4" s="8">
        <v>374</v>
      </c>
      <c r="E4" s="49" t="s">
        <v>153</v>
      </c>
      <c r="F4" s="8">
        <v>65427</v>
      </c>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4"/>
      <c r="BR4" s="5"/>
      <c r="BS4" s="4"/>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4"/>
      <c r="DG4" s="4"/>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4"/>
      <c r="EN4" s="4"/>
      <c r="EO4" s="4"/>
      <c r="EP4" s="4"/>
      <c r="EQ4" s="4"/>
      <c r="ER4" s="4"/>
      <c r="ES4" s="4"/>
      <c r="ET4" s="4"/>
      <c r="EU4" s="5"/>
      <c r="EV4" s="5"/>
      <c r="EW4" s="5"/>
      <c r="EX4" s="5"/>
      <c r="EY4" s="6"/>
      <c r="EZ4" s="6"/>
      <c r="FA4" s="6"/>
      <c r="FB4" s="6"/>
      <c r="FC4" s="6"/>
      <c r="FD4" s="4"/>
      <c r="FE4" s="6"/>
      <c r="FF4" s="6"/>
      <c r="FG4" s="6"/>
      <c r="FH4" s="6"/>
      <c r="FI4" s="6"/>
      <c r="FJ4" s="6"/>
      <c r="FK4" s="4"/>
      <c r="FL4" s="6"/>
      <c r="FM4" s="6"/>
      <c r="FN4" s="6"/>
      <c r="FO4" s="6"/>
      <c r="FP4" s="6"/>
      <c r="FQ4" s="6"/>
      <c r="FR4" s="6"/>
      <c r="FS4" s="6"/>
      <c r="FT4" s="6"/>
      <c r="FU4" s="6"/>
      <c r="FV4" s="6"/>
      <c r="FW4" s="6"/>
      <c r="FX4" s="4"/>
      <c r="FY4" s="6"/>
      <c r="FZ4" s="6"/>
      <c r="GA4" s="6"/>
      <c r="GB4" s="6"/>
      <c r="GC4" s="6"/>
      <c r="GD4" s="6"/>
      <c r="GE4" s="6"/>
      <c r="GF4" s="6"/>
      <c r="GG4" s="4"/>
      <c r="GH4" s="6"/>
      <c r="GI4" s="6"/>
      <c r="GJ4" s="6"/>
      <c r="GK4" s="6"/>
      <c r="GL4" s="4"/>
      <c r="GM4" s="4"/>
      <c r="GN4" s="4"/>
      <c r="GO4" s="4"/>
      <c r="GP4" s="4"/>
      <c r="GQ4" s="4"/>
      <c r="GR4" s="5"/>
      <c r="GS4" s="5"/>
      <c r="GT4" s="4"/>
      <c r="GU4" s="4"/>
      <c r="GV4" s="4"/>
      <c r="GW4" s="4"/>
      <c r="GX4" s="5"/>
      <c r="GY4" s="5"/>
      <c r="GZ4" s="4"/>
      <c r="HA4" s="4"/>
      <c r="HB4" s="4"/>
      <c r="HC4" s="4"/>
      <c r="HD4" s="6"/>
      <c r="HE4" s="4"/>
      <c r="HF4" s="5"/>
      <c r="HG4" s="4"/>
      <c r="HH4" s="7"/>
      <c r="HI4" s="4"/>
      <c r="HJ4" s="4"/>
      <c r="HK4" s="7"/>
      <c r="HL4" s="4"/>
    </row>
    <row r="5" spans="1:220" x14ac:dyDescent="0.2">
      <c r="A5" s="3" t="s">
        <v>49</v>
      </c>
      <c r="B5" s="8">
        <v>445</v>
      </c>
      <c r="C5" s="8">
        <v>2233</v>
      </c>
      <c r="D5" s="8">
        <v>141</v>
      </c>
      <c r="E5" s="49" t="s">
        <v>154</v>
      </c>
      <c r="F5" s="8">
        <v>28104</v>
      </c>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4"/>
      <c r="BR5" s="5"/>
      <c r="BS5" s="4"/>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4"/>
      <c r="DG5" s="4"/>
      <c r="DH5" s="5"/>
      <c r="DI5" s="5"/>
      <c r="DJ5" s="4"/>
      <c r="DK5" s="5"/>
      <c r="DL5" s="5"/>
      <c r="DM5" s="5"/>
      <c r="DN5" s="5"/>
      <c r="DO5" s="5"/>
      <c r="DP5" s="5"/>
      <c r="DQ5" s="5"/>
      <c r="DR5" s="5"/>
      <c r="DS5" s="5"/>
      <c r="DT5" s="5"/>
      <c r="DU5" s="5"/>
      <c r="DV5" s="5"/>
      <c r="DW5" s="5"/>
      <c r="DX5" s="5"/>
      <c r="DY5" s="5"/>
      <c r="DZ5" s="5"/>
      <c r="EA5" s="5"/>
      <c r="EB5" s="5"/>
      <c r="EC5" s="4"/>
      <c r="ED5" s="4"/>
      <c r="EE5" s="4"/>
      <c r="EF5" s="4"/>
      <c r="EG5" s="4"/>
      <c r="EH5" s="4"/>
      <c r="EI5" s="4"/>
      <c r="EJ5" s="4"/>
      <c r="EK5" s="4"/>
      <c r="EL5" s="4"/>
      <c r="EM5" s="4"/>
      <c r="EN5" s="4"/>
      <c r="EO5" s="4"/>
      <c r="EP5" s="4"/>
      <c r="EQ5" s="4"/>
      <c r="ER5" s="4"/>
      <c r="ES5" s="4"/>
      <c r="ET5" s="4"/>
      <c r="EU5" s="5"/>
      <c r="EV5" s="5"/>
      <c r="EW5" s="5"/>
      <c r="EX5" s="4"/>
      <c r="EY5" s="6"/>
      <c r="EZ5" s="6"/>
      <c r="FA5" s="6"/>
      <c r="FB5" s="6"/>
      <c r="FC5" s="6"/>
      <c r="FD5" s="4"/>
      <c r="FE5" s="6"/>
      <c r="FF5" s="6"/>
      <c r="FG5" s="6"/>
      <c r="FH5" s="6"/>
      <c r="FI5" s="6"/>
      <c r="FJ5" s="6"/>
      <c r="FK5" s="4"/>
      <c r="FL5" s="6"/>
      <c r="FM5" s="6"/>
      <c r="FN5" s="6"/>
      <c r="FO5" s="6"/>
      <c r="FP5" s="6"/>
      <c r="FQ5" s="6"/>
      <c r="FR5" s="6"/>
      <c r="FS5" s="6"/>
      <c r="FT5" s="6"/>
      <c r="FU5" s="6"/>
      <c r="FV5" s="6"/>
      <c r="FW5" s="6"/>
      <c r="FX5" s="4"/>
      <c r="FY5" s="6"/>
      <c r="FZ5" s="6"/>
      <c r="GA5" s="6"/>
      <c r="GB5" s="6"/>
      <c r="GC5" s="6"/>
      <c r="GD5" s="6"/>
      <c r="GE5" s="6"/>
      <c r="GF5" s="6"/>
      <c r="GG5" s="4"/>
      <c r="GH5" s="6"/>
      <c r="GI5" s="6"/>
      <c r="GJ5" s="6"/>
      <c r="GK5" s="6"/>
      <c r="GL5" s="4"/>
      <c r="GM5" s="4"/>
      <c r="GN5" s="4"/>
      <c r="GO5" s="4"/>
      <c r="GP5" s="4"/>
      <c r="GQ5" s="4"/>
      <c r="GR5" s="5"/>
      <c r="GS5" s="5"/>
      <c r="GT5" s="4"/>
      <c r="GU5" s="4"/>
      <c r="GV5" s="4"/>
      <c r="GW5" s="4"/>
      <c r="GX5" s="5"/>
      <c r="GY5" s="5"/>
      <c r="GZ5" s="4"/>
      <c r="HA5" s="4"/>
      <c r="HB5" s="4"/>
      <c r="HC5" s="4"/>
      <c r="HD5" s="6"/>
      <c r="HE5" s="4"/>
      <c r="HF5" s="4"/>
      <c r="HG5" s="4"/>
      <c r="HH5" s="7"/>
      <c r="HI5" s="4"/>
      <c r="HJ5" s="4"/>
      <c r="HK5" s="7"/>
      <c r="HL5" s="4"/>
    </row>
    <row r="6" spans="1:220" x14ac:dyDescent="0.2">
      <c r="A6" s="3" t="s">
        <v>51</v>
      </c>
      <c r="B6" s="8">
        <v>1654</v>
      </c>
      <c r="C6" s="8">
        <v>5656</v>
      </c>
      <c r="D6" s="8">
        <v>27</v>
      </c>
      <c r="E6" s="49" t="s">
        <v>155</v>
      </c>
      <c r="F6" s="8">
        <v>28974</v>
      </c>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4"/>
      <c r="BR6" s="5"/>
      <c r="BS6" s="4"/>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4"/>
      <c r="DG6" s="4"/>
      <c r="DH6" s="5"/>
      <c r="DI6" s="5"/>
      <c r="DJ6" s="4"/>
      <c r="DK6" s="5"/>
      <c r="DL6" s="5"/>
      <c r="DM6" s="5"/>
      <c r="DN6" s="5"/>
      <c r="DO6" s="5"/>
      <c r="DP6" s="5"/>
      <c r="DQ6" s="5"/>
      <c r="DR6" s="5"/>
      <c r="DS6" s="5"/>
      <c r="DT6" s="5"/>
      <c r="DU6" s="5"/>
      <c r="DV6" s="5"/>
      <c r="DW6" s="5"/>
      <c r="DX6" s="5"/>
      <c r="DY6" s="5"/>
      <c r="DZ6" s="5"/>
      <c r="EA6" s="5"/>
      <c r="EB6" s="5"/>
      <c r="EC6" s="4"/>
      <c r="ED6" s="4"/>
      <c r="EE6" s="4"/>
      <c r="EF6" s="4"/>
      <c r="EG6" s="4"/>
      <c r="EH6" s="4"/>
      <c r="EI6" s="4"/>
      <c r="EJ6" s="4"/>
      <c r="EK6" s="4"/>
      <c r="EL6" s="4"/>
      <c r="EM6" s="4"/>
      <c r="EN6" s="4"/>
      <c r="EO6" s="4"/>
      <c r="EP6" s="4"/>
      <c r="EQ6" s="4"/>
      <c r="ER6" s="4"/>
      <c r="ES6" s="4"/>
      <c r="ET6" s="4"/>
      <c r="EU6" s="5"/>
      <c r="EV6" s="5"/>
      <c r="EW6" s="5"/>
      <c r="EX6" s="4"/>
      <c r="EY6" s="6"/>
      <c r="EZ6" s="6"/>
      <c r="FA6" s="6"/>
      <c r="FB6" s="6"/>
      <c r="FC6" s="6"/>
      <c r="FD6" s="4"/>
      <c r="FE6" s="6"/>
      <c r="FF6" s="6"/>
      <c r="FG6" s="6"/>
      <c r="FH6" s="6"/>
      <c r="FI6" s="6"/>
      <c r="FJ6" s="6"/>
      <c r="FK6" s="4"/>
      <c r="FL6" s="6"/>
      <c r="FM6" s="6"/>
      <c r="FN6" s="6"/>
      <c r="FO6" s="6"/>
      <c r="FP6" s="6"/>
      <c r="FQ6" s="6"/>
      <c r="FR6" s="6"/>
      <c r="FS6" s="6"/>
      <c r="FT6" s="6"/>
      <c r="FU6" s="6"/>
      <c r="FV6" s="6"/>
      <c r="FW6" s="6"/>
      <c r="FX6" s="4"/>
      <c r="FY6" s="6"/>
      <c r="FZ6" s="6"/>
      <c r="GA6" s="6"/>
      <c r="GB6" s="6"/>
      <c r="GC6" s="6"/>
      <c r="GD6" s="6"/>
      <c r="GE6" s="6"/>
      <c r="GF6" s="6"/>
      <c r="GG6" s="4"/>
      <c r="GH6" s="6"/>
      <c r="GI6" s="6"/>
      <c r="GJ6" s="6"/>
      <c r="GK6" s="6"/>
      <c r="GL6" s="4"/>
      <c r="GM6" s="4"/>
      <c r="GN6" s="4"/>
      <c r="GO6" s="4"/>
      <c r="GP6" s="4"/>
      <c r="GQ6" s="4"/>
      <c r="GR6" s="5"/>
      <c r="GS6" s="5"/>
      <c r="GT6" s="4"/>
      <c r="GU6" s="4"/>
      <c r="GV6" s="4"/>
      <c r="GW6" s="4"/>
      <c r="GX6" s="5"/>
      <c r="GY6" s="5"/>
      <c r="GZ6" s="4"/>
      <c r="HA6" s="4"/>
      <c r="HB6" s="4"/>
      <c r="HC6" s="4"/>
      <c r="HD6" s="4"/>
      <c r="HE6" s="4"/>
      <c r="HF6" s="4"/>
      <c r="HG6" s="4"/>
      <c r="HH6" s="7"/>
      <c r="HI6" s="4"/>
      <c r="HJ6" s="4"/>
      <c r="HK6" s="7"/>
      <c r="HL6" s="4"/>
    </row>
    <row r="7" spans="1:220" ht="25.5" x14ac:dyDescent="0.2">
      <c r="A7" s="3" t="s">
        <v>53</v>
      </c>
      <c r="B7" s="8">
        <v>5054</v>
      </c>
      <c r="C7" s="8">
        <v>9476</v>
      </c>
      <c r="D7" s="8">
        <v>1275</v>
      </c>
      <c r="E7" s="49" t="s">
        <v>156</v>
      </c>
      <c r="F7" s="8">
        <v>95393</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4"/>
      <c r="BR7" s="5"/>
      <c r="BS7" s="4"/>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4"/>
      <c r="DA7" s="5"/>
      <c r="DB7" s="4"/>
      <c r="DC7" s="5"/>
      <c r="DD7" s="5"/>
      <c r="DE7" s="5"/>
      <c r="DF7" s="4"/>
      <c r="DG7" s="4"/>
      <c r="DH7" s="4"/>
      <c r="DI7" s="5"/>
      <c r="DJ7" s="5"/>
      <c r="DK7" s="5"/>
      <c r="DL7" s="5"/>
      <c r="DM7" s="5"/>
      <c r="DN7" s="5"/>
      <c r="DO7" s="5"/>
      <c r="DP7" s="5"/>
      <c r="DQ7" s="5"/>
      <c r="DR7" s="5"/>
      <c r="DS7" s="4"/>
      <c r="DT7" s="5"/>
      <c r="DU7" s="5"/>
      <c r="DV7" s="5"/>
      <c r="DW7" s="5"/>
      <c r="DX7" s="5"/>
      <c r="DY7" s="5"/>
      <c r="DZ7" s="5"/>
      <c r="EA7" s="5"/>
      <c r="EB7" s="5"/>
      <c r="EC7" s="4"/>
      <c r="ED7" s="5"/>
      <c r="EE7" s="5"/>
      <c r="EF7" s="5"/>
      <c r="EG7" s="5"/>
      <c r="EH7" s="5"/>
      <c r="EI7" s="5"/>
      <c r="EJ7" s="5"/>
      <c r="EK7" s="5"/>
      <c r="EL7" s="5"/>
      <c r="EM7" s="4"/>
      <c r="EN7" s="4"/>
      <c r="EO7" s="4"/>
      <c r="EP7" s="4"/>
      <c r="EQ7" s="4"/>
      <c r="ER7" s="4"/>
      <c r="ES7" s="4"/>
      <c r="ET7" s="4"/>
      <c r="EU7" s="5"/>
      <c r="EV7" s="5"/>
      <c r="EW7" s="5"/>
      <c r="EX7" s="5"/>
      <c r="EY7" s="6"/>
      <c r="EZ7" s="6"/>
      <c r="FA7" s="6"/>
      <c r="FB7" s="6"/>
      <c r="FC7" s="6"/>
      <c r="FD7" s="4"/>
      <c r="FE7" s="6"/>
      <c r="FF7" s="6"/>
      <c r="FG7" s="6"/>
      <c r="FH7" s="6"/>
      <c r="FI7" s="6"/>
      <c r="FJ7" s="6"/>
      <c r="FK7" s="4"/>
      <c r="FL7" s="6"/>
      <c r="FM7" s="6"/>
      <c r="FN7" s="6"/>
      <c r="FO7" s="6"/>
      <c r="FP7" s="6"/>
      <c r="FQ7" s="6"/>
      <c r="FR7" s="6"/>
      <c r="FS7" s="6"/>
      <c r="FT7" s="6"/>
      <c r="FU7" s="6"/>
      <c r="FV7" s="6"/>
      <c r="FW7" s="6"/>
      <c r="FX7" s="4"/>
      <c r="FY7" s="6"/>
      <c r="FZ7" s="6"/>
      <c r="GA7" s="6"/>
      <c r="GB7" s="6"/>
      <c r="GC7" s="6"/>
      <c r="GD7" s="6"/>
      <c r="GE7" s="6"/>
      <c r="GF7" s="6"/>
      <c r="GG7" s="4"/>
      <c r="GH7" s="6"/>
      <c r="GI7" s="6"/>
      <c r="GJ7" s="6"/>
      <c r="GK7" s="6"/>
      <c r="GL7" s="4"/>
      <c r="GM7" s="4"/>
      <c r="GN7" s="4"/>
      <c r="GO7" s="4"/>
      <c r="GP7" s="4"/>
      <c r="GQ7" s="4"/>
      <c r="GR7" s="5"/>
      <c r="GS7" s="5"/>
      <c r="GT7" s="4"/>
      <c r="GU7" s="4"/>
      <c r="GV7" s="4"/>
      <c r="GW7" s="4"/>
      <c r="GX7" s="5"/>
      <c r="GY7" s="5"/>
      <c r="GZ7" s="4"/>
      <c r="HA7" s="4"/>
      <c r="HB7" s="4"/>
      <c r="HC7" s="4"/>
      <c r="HD7" s="6"/>
      <c r="HE7" s="4"/>
      <c r="HF7" s="4"/>
      <c r="HG7" s="4"/>
      <c r="HH7" s="7"/>
      <c r="HI7" s="4"/>
      <c r="HJ7" s="4"/>
      <c r="HK7" s="7"/>
      <c r="HL7" s="4"/>
    </row>
    <row r="8" spans="1:220" x14ac:dyDescent="0.2">
      <c r="A8" s="3" t="s">
        <v>55</v>
      </c>
      <c r="B8" s="8">
        <v>16071</v>
      </c>
      <c r="C8" s="8">
        <v>23321</v>
      </c>
      <c r="D8" s="8">
        <v>107</v>
      </c>
      <c r="E8" s="49" t="s">
        <v>157</v>
      </c>
      <c r="F8" s="8">
        <v>258595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4"/>
      <c r="BR8" s="5"/>
      <c r="BS8" s="4"/>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4"/>
      <c r="EN8" s="4"/>
      <c r="EO8" s="4"/>
      <c r="EP8" s="4"/>
      <c r="EQ8" s="4"/>
      <c r="ER8" s="4"/>
      <c r="ES8" s="4"/>
      <c r="ET8" s="4"/>
      <c r="EU8" s="5"/>
      <c r="EV8" s="5"/>
      <c r="EW8" s="5"/>
      <c r="EX8" s="5"/>
      <c r="EY8" s="6"/>
      <c r="EZ8" s="6"/>
      <c r="FA8" s="6"/>
      <c r="FB8" s="6"/>
      <c r="FC8" s="6"/>
      <c r="FD8" s="4"/>
      <c r="FE8" s="6"/>
      <c r="FF8" s="6"/>
      <c r="FG8" s="6"/>
      <c r="FH8" s="6"/>
      <c r="FI8" s="6"/>
      <c r="FJ8" s="6"/>
      <c r="FK8" s="4"/>
      <c r="FL8" s="6"/>
      <c r="FM8" s="6"/>
      <c r="FN8" s="6"/>
      <c r="FO8" s="6"/>
      <c r="FP8" s="6"/>
      <c r="FQ8" s="6"/>
      <c r="FR8" s="6"/>
      <c r="FS8" s="6"/>
      <c r="FT8" s="6"/>
      <c r="FU8" s="6"/>
      <c r="FV8" s="6"/>
      <c r="FW8" s="6"/>
      <c r="FX8" s="4"/>
      <c r="FY8" s="6"/>
      <c r="FZ8" s="6"/>
      <c r="GA8" s="6"/>
      <c r="GB8" s="6"/>
      <c r="GC8" s="6"/>
      <c r="GD8" s="6"/>
      <c r="GE8" s="6"/>
      <c r="GF8" s="6"/>
      <c r="GG8" s="4"/>
      <c r="GH8" s="6"/>
      <c r="GI8" s="6"/>
      <c r="GJ8" s="6"/>
      <c r="GK8" s="6"/>
      <c r="GL8" s="4"/>
      <c r="GM8" s="4"/>
      <c r="GN8" s="4"/>
      <c r="GO8" s="4"/>
      <c r="GP8" s="4"/>
      <c r="GQ8" s="4"/>
      <c r="GR8" s="5"/>
      <c r="GS8" s="5"/>
      <c r="GT8" s="4"/>
      <c r="GU8" s="4"/>
      <c r="GV8" s="4"/>
      <c r="GW8" s="4"/>
      <c r="GX8" s="5"/>
      <c r="GY8" s="5"/>
      <c r="GZ8" s="4"/>
      <c r="HA8" s="4"/>
      <c r="HB8" s="4"/>
      <c r="HC8" s="4"/>
      <c r="HD8" s="4"/>
      <c r="HE8" s="4"/>
      <c r="HF8" s="4"/>
      <c r="HG8" s="4"/>
      <c r="HH8" s="7"/>
      <c r="HI8" s="4"/>
      <c r="HJ8" s="4"/>
      <c r="HK8" s="7"/>
      <c r="HL8" s="4"/>
    </row>
    <row r="9" spans="1:220" x14ac:dyDescent="0.2">
      <c r="A9" s="3" t="s">
        <v>57</v>
      </c>
      <c r="B9" s="8">
        <v>6378</v>
      </c>
      <c r="C9" s="8">
        <v>12024</v>
      </c>
      <c r="D9" s="8">
        <v>1505</v>
      </c>
      <c r="E9" s="49" t="s">
        <v>158</v>
      </c>
      <c r="F9" s="8">
        <v>104634</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4"/>
      <c r="BR9" s="5"/>
      <c r="BS9" s="4"/>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4"/>
      <c r="DG9" s="4"/>
      <c r="DH9" s="5"/>
      <c r="DI9" s="5"/>
      <c r="DJ9" s="4"/>
      <c r="DK9" s="5"/>
      <c r="DL9" s="5"/>
      <c r="DM9" s="5"/>
      <c r="DN9" s="5"/>
      <c r="DO9" s="5"/>
      <c r="DP9" s="5"/>
      <c r="DQ9" s="5"/>
      <c r="DR9" s="5"/>
      <c r="DS9" s="5"/>
      <c r="DT9" s="5"/>
      <c r="DU9" s="5"/>
      <c r="DV9" s="5"/>
      <c r="DW9" s="5"/>
      <c r="DX9" s="5"/>
      <c r="DY9" s="5"/>
      <c r="DZ9" s="5"/>
      <c r="EA9" s="5"/>
      <c r="EB9" s="5"/>
      <c r="EC9" s="4"/>
      <c r="ED9" s="4"/>
      <c r="EE9" s="4"/>
      <c r="EF9" s="4"/>
      <c r="EG9" s="4"/>
      <c r="EH9" s="4"/>
      <c r="EI9" s="4"/>
      <c r="EJ9" s="4"/>
      <c r="EK9" s="4"/>
      <c r="EL9" s="4"/>
      <c r="EM9" s="5"/>
      <c r="EN9" s="5"/>
      <c r="EO9" s="5"/>
      <c r="EP9" s="5"/>
      <c r="EQ9" s="5"/>
      <c r="ER9" s="5"/>
      <c r="ES9" s="5"/>
      <c r="ET9" s="5"/>
      <c r="EU9" s="5"/>
      <c r="EV9" s="5"/>
      <c r="EW9" s="5"/>
      <c r="EX9" s="5"/>
      <c r="EY9" s="6"/>
      <c r="EZ9" s="6"/>
      <c r="FA9" s="6"/>
      <c r="FB9" s="6"/>
      <c r="FC9" s="6"/>
      <c r="FD9" s="4"/>
      <c r="FE9" s="6"/>
      <c r="FF9" s="6"/>
      <c r="FG9" s="6"/>
      <c r="FH9" s="6"/>
      <c r="FI9" s="6"/>
      <c r="FJ9" s="6"/>
      <c r="FK9" s="4"/>
      <c r="FL9" s="6"/>
      <c r="FM9" s="6"/>
      <c r="FN9" s="6"/>
      <c r="FO9" s="6"/>
      <c r="FP9" s="6"/>
      <c r="FQ9" s="6"/>
      <c r="FR9" s="6"/>
      <c r="FS9" s="6"/>
      <c r="FT9" s="6"/>
      <c r="FU9" s="6"/>
      <c r="FV9" s="6"/>
      <c r="FW9" s="6"/>
      <c r="FX9" s="4"/>
      <c r="FY9" s="6"/>
      <c r="FZ9" s="6"/>
      <c r="GA9" s="6"/>
      <c r="GB9" s="6"/>
      <c r="GC9" s="6"/>
      <c r="GD9" s="6"/>
      <c r="GE9" s="6"/>
      <c r="GF9" s="6"/>
      <c r="GG9" s="4"/>
      <c r="GH9" s="6"/>
      <c r="GI9" s="6"/>
      <c r="GJ9" s="6"/>
      <c r="GK9" s="6"/>
      <c r="GL9" s="4"/>
      <c r="GM9" s="4"/>
      <c r="GN9" s="4"/>
      <c r="GO9" s="4"/>
      <c r="GP9" s="4"/>
      <c r="GQ9" s="4"/>
      <c r="GR9" s="5"/>
      <c r="GS9" s="5"/>
      <c r="GT9" s="4"/>
      <c r="GU9" s="4"/>
      <c r="GV9" s="4"/>
      <c r="GW9" s="4"/>
      <c r="GX9" s="5"/>
      <c r="GY9" s="5"/>
      <c r="GZ9" s="4"/>
      <c r="HA9" s="4"/>
      <c r="HB9" s="4"/>
      <c r="HC9" s="4"/>
      <c r="HD9" s="6"/>
      <c r="HE9" s="4"/>
      <c r="HF9" s="5"/>
      <c r="HG9" s="4"/>
      <c r="HH9" s="7"/>
      <c r="HI9" s="4"/>
      <c r="HJ9" s="4"/>
      <c r="HK9" s="7"/>
      <c r="HL9" s="4"/>
    </row>
    <row r="10" spans="1:220" x14ac:dyDescent="0.2">
      <c r="A10" s="3" t="s">
        <v>59</v>
      </c>
      <c r="B10" s="8">
        <v>2086</v>
      </c>
      <c r="C10" s="8">
        <v>5329</v>
      </c>
      <c r="D10" s="8">
        <v>13</v>
      </c>
      <c r="E10" s="49" t="s">
        <v>159</v>
      </c>
      <c r="F10" s="8">
        <v>79465</v>
      </c>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4"/>
      <c r="BR10" s="5"/>
      <c r="BS10" s="4"/>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4"/>
      <c r="DG10" s="4"/>
      <c r="DH10" s="5"/>
      <c r="DI10" s="5"/>
      <c r="DJ10" s="4"/>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6"/>
      <c r="EZ10" s="6"/>
      <c r="FA10" s="6"/>
      <c r="FB10" s="6"/>
      <c r="FC10" s="6"/>
      <c r="FD10" s="4"/>
      <c r="FE10" s="6"/>
      <c r="FF10" s="6"/>
      <c r="FG10" s="6"/>
      <c r="FH10" s="6"/>
      <c r="FI10" s="6"/>
      <c r="FJ10" s="6"/>
      <c r="FK10" s="4"/>
      <c r="FL10" s="6"/>
      <c r="FM10" s="6"/>
      <c r="FN10" s="6"/>
      <c r="FO10" s="6"/>
      <c r="FP10" s="6"/>
      <c r="FQ10" s="6"/>
      <c r="FR10" s="6"/>
      <c r="FS10" s="6"/>
      <c r="FT10" s="6"/>
      <c r="FU10" s="6"/>
      <c r="FV10" s="6"/>
      <c r="FW10" s="6"/>
      <c r="FX10" s="4"/>
      <c r="FY10" s="6"/>
      <c r="FZ10" s="6"/>
      <c r="GA10" s="6"/>
      <c r="GB10" s="6"/>
      <c r="GC10" s="6"/>
      <c r="GD10" s="6"/>
      <c r="GE10" s="6"/>
      <c r="GF10" s="6"/>
      <c r="GG10" s="4"/>
      <c r="GH10" s="6"/>
      <c r="GI10" s="6"/>
      <c r="GJ10" s="6"/>
      <c r="GK10" s="6"/>
      <c r="GL10" s="4"/>
      <c r="GM10" s="4"/>
      <c r="GN10" s="4"/>
      <c r="GO10" s="4"/>
      <c r="GP10" s="4"/>
      <c r="GQ10" s="4"/>
      <c r="GR10" s="5"/>
      <c r="GS10" s="5"/>
      <c r="GT10" s="4"/>
      <c r="GU10" s="4"/>
      <c r="GV10" s="4"/>
      <c r="GW10" s="4"/>
      <c r="GX10" s="5"/>
      <c r="GY10" s="5"/>
      <c r="GZ10" s="4"/>
      <c r="HA10" s="4"/>
      <c r="HB10" s="4"/>
      <c r="HC10" s="4"/>
      <c r="HD10" s="4"/>
      <c r="HE10" s="4"/>
      <c r="HF10" s="5"/>
      <c r="HG10" s="4"/>
      <c r="HH10" s="7"/>
      <c r="HI10" s="4"/>
      <c r="HJ10" s="4"/>
      <c r="HK10" s="7"/>
      <c r="HL10" s="4"/>
    </row>
    <row r="11" spans="1:220" x14ac:dyDescent="0.2">
      <c r="A11" s="3" t="s">
        <v>61</v>
      </c>
      <c r="B11" s="8">
        <v>3492</v>
      </c>
      <c r="C11" s="8">
        <v>10903</v>
      </c>
      <c r="D11" s="8">
        <v>141</v>
      </c>
      <c r="E11" s="49" t="s">
        <v>152</v>
      </c>
      <c r="F11" s="8">
        <v>102078</v>
      </c>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4"/>
      <c r="BR11" s="5"/>
      <c r="BS11" s="4"/>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4"/>
      <c r="DG11" s="4"/>
      <c r="DH11" s="5"/>
      <c r="DI11" s="5"/>
      <c r="DJ11" s="4"/>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4"/>
      <c r="EN11" s="4"/>
      <c r="EO11" s="4"/>
      <c r="EP11" s="4"/>
      <c r="EQ11" s="4"/>
      <c r="ER11" s="4"/>
      <c r="ES11" s="4"/>
      <c r="ET11" s="4"/>
      <c r="EU11" s="5"/>
      <c r="EV11" s="5"/>
      <c r="EW11" s="5"/>
      <c r="EX11" s="5"/>
      <c r="EY11" s="6"/>
      <c r="EZ11" s="6"/>
      <c r="FA11" s="6"/>
      <c r="FB11" s="6"/>
      <c r="FC11" s="6"/>
      <c r="FD11" s="4"/>
      <c r="FE11" s="6"/>
      <c r="FF11" s="6"/>
      <c r="FG11" s="6"/>
      <c r="FH11" s="6"/>
      <c r="FI11" s="6"/>
      <c r="FJ11" s="6"/>
      <c r="FK11" s="4"/>
      <c r="FL11" s="6"/>
      <c r="FM11" s="6"/>
      <c r="FN11" s="6"/>
      <c r="FO11" s="6"/>
      <c r="FP11" s="6"/>
      <c r="FQ11" s="6"/>
      <c r="FR11" s="6"/>
      <c r="FS11" s="6"/>
      <c r="FT11" s="6"/>
      <c r="FU11" s="6"/>
      <c r="FV11" s="6"/>
      <c r="FW11" s="6"/>
      <c r="FX11" s="4"/>
      <c r="FY11" s="6"/>
      <c r="FZ11" s="6"/>
      <c r="GA11" s="6"/>
      <c r="GB11" s="6"/>
      <c r="GC11" s="6"/>
      <c r="GD11" s="6"/>
      <c r="GE11" s="6"/>
      <c r="GF11" s="6"/>
      <c r="GG11" s="4"/>
      <c r="GH11" s="6"/>
      <c r="GI11" s="6"/>
      <c r="GJ11" s="6"/>
      <c r="GK11" s="6"/>
      <c r="GL11" s="4"/>
      <c r="GM11" s="4"/>
      <c r="GN11" s="4"/>
      <c r="GO11" s="4"/>
      <c r="GP11" s="4"/>
      <c r="GQ11" s="4"/>
      <c r="GR11" s="5"/>
      <c r="GS11" s="5"/>
      <c r="GT11" s="4"/>
      <c r="GU11" s="4"/>
      <c r="GV11" s="4"/>
      <c r="GW11" s="4"/>
      <c r="GX11" s="5"/>
      <c r="GY11" s="5"/>
      <c r="GZ11" s="4"/>
      <c r="HA11" s="4"/>
      <c r="HB11" s="4"/>
      <c r="HC11" s="4"/>
      <c r="HD11" s="4"/>
      <c r="HE11" s="4"/>
      <c r="HF11" s="4"/>
      <c r="HG11" s="4"/>
      <c r="HH11" s="7"/>
      <c r="HI11" s="4"/>
      <c r="HJ11" s="4"/>
      <c r="HK11" s="7"/>
      <c r="HL11" s="4"/>
    </row>
    <row r="12" spans="1:220" x14ac:dyDescent="0.2">
      <c r="A12" s="3" t="s">
        <v>63</v>
      </c>
      <c r="B12" s="8">
        <v>830</v>
      </c>
      <c r="C12" s="8">
        <v>2785</v>
      </c>
      <c r="D12" s="8">
        <v>176</v>
      </c>
      <c r="E12" s="49" t="s">
        <v>152</v>
      </c>
      <c r="F12" s="8">
        <v>23717</v>
      </c>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4"/>
      <c r="BR12" s="5"/>
      <c r="BS12" s="4"/>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4"/>
      <c r="DG12" s="4"/>
      <c r="DH12" s="5"/>
      <c r="DI12" s="5"/>
      <c r="DJ12" s="4"/>
      <c r="DK12" s="5"/>
      <c r="DL12" s="5"/>
      <c r="DM12" s="5"/>
      <c r="DN12" s="5"/>
      <c r="DO12" s="5"/>
      <c r="DP12" s="5"/>
      <c r="DQ12" s="5"/>
      <c r="DR12" s="5"/>
      <c r="DS12" s="4"/>
      <c r="DT12" s="4"/>
      <c r="DU12" s="4"/>
      <c r="DV12" s="4"/>
      <c r="DW12" s="4"/>
      <c r="DX12" s="4"/>
      <c r="DY12" s="4"/>
      <c r="DZ12" s="4"/>
      <c r="EA12" s="4"/>
      <c r="EB12" s="4"/>
      <c r="EC12" s="4"/>
      <c r="ED12" s="4"/>
      <c r="EE12" s="4"/>
      <c r="EF12" s="4"/>
      <c r="EG12" s="4"/>
      <c r="EH12" s="4"/>
      <c r="EI12" s="4"/>
      <c r="EJ12" s="4"/>
      <c r="EK12" s="4"/>
      <c r="EL12" s="4"/>
      <c r="EM12" s="5"/>
      <c r="EN12" s="5"/>
      <c r="EO12" s="5"/>
      <c r="EP12" s="5"/>
      <c r="EQ12" s="5"/>
      <c r="ER12" s="5"/>
      <c r="ES12" s="5"/>
      <c r="ET12" s="5"/>
      <c r="EU12" s="5"/>
      <c r="EV12" s="5"/>
      <c r="EW12" s="5"/>
      <c r="EX12" s="5"/>
      <c r="EY12" s="6"/>
      <c r="EZ12" s="6"/>
      <c r="FA12" s="6"/>
      <c r="FB12" s="6"/>
      <c r="FC12" s="6"/>
      <c r="FD12" s="4"/>
      <c r="FE12" s="6"/>
      <c r="FF12" s="6"/>
      <c r="FG12" s="6"/>
      <c r="FH12" s="6"/>
      <c r="FI12" s="6"/>
      <c r="FJ12" s="6"/>
      <c r="FK12" s="4"/>
      <c r="FL12" s="6"/>
      <c r="FM12" s="6"/>
      <c r="FN12" s="6"/>
      <c r="FO12" s="6"/>
      <c r="FP12" s="6"/>
      <c r="FQ12" s="6"/>
      <c r="FR12" s="6"/>
      <c r="FS12" s="6"/>
      <c r="FT12" s="6"/>
      <c r="FU12" s="6"/>
      <c r="FV12" s="6"/>
      <c r="FW12" s="6"/>
      <c r="FX12" s="4"/>
      <c r="FY12" s="6"/>
      <c r="FZ12" s="6"/>
      <c r="GA12" s="6"/>
      <c r="GB12" s="6"/>
      <c r="GC12" s="6"/>
      <c r="GD12" s="6"/>
      <c r="GE12" s="6"/>
      <c r="GF12" s="6"/>
      <c r="GG12" s="4"/>
      <c r="GH12" s="6"/>
      <c r="GI12" s="6"/>
      <c r="GJ12" s="6"/>
      <c r="GK12" s="6"/>
      <c r="GL12" s="4"/>
      <c r="GM12" s="4"/>
      <c r="GN12" s="4"/>
      <c r="GO12" s="4"/>
      <c r="GP12" s="4"/>
      <c r="GQ12" s="4"/>
      <c r="GR12" s="5"/>
      <c r="GS12" s="5"/>
      <c r="GT12" s="4"/>
      <c r="GU12" s="4"/>
      <c r="GV12" s="4"/>
      <c r="GW12" s="4"/>
      <c r="GX12" s="5"/>
      <c r="GY12" s="5"/>
      <c r="GZ12" s="4"/>
      <c r="HA12" s="4"/>
      <c r="HB12" s="4"/>
      <c r="HC12" s="4"/>
      <c r="HD12" s="4"/>
      <c r="HE12" s="4"/>
      <c r="HF12" s="4"/>
      <c r="HG12" s="4"/>
      <c r="HH12" s="7"/>
      <c r="HI12" s="4"/>
      <c r="HJ12" s="4"/>
      <c r="HK12" s="7"/>
      <c r="HL12" s="4"/>
    </row>
    <row r="13" spans="1:220" x14ac:dyDescent="0.2">
      <c r="A13" s="3" t="s">
        <v>65</v>
      </c>
      <c r="B13" s="8">
        <v>1949</v>
      </c>
      <c r="C13" s="8">
        <v>3337</v>
      </c>
      <c r="D13" s="8">
        <v>63</v>
      </c>
      <c r="E13" s="49" t="s">
        <v>160</v>
      </c>
      <c r="F13" s="8">
        <v>35426</v>
      </c>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4"/>
      <c r="BR13" s="5"/>
      <c r="BS13" s="4"/>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4"/>
      <c r="DG13" s="4"/>
      <c r="DH13" s="5"/>
      <c r="DI13" s="5"/>
      <c r="DJ13" s="4"/>
      <c r="DK13" s="5"/>
      <c r="DL13" s="5"/>
      <c r="DM13" s="5"/>
      <c r="DN13" s="5"/>
      <c r="DO13" s="5"/>
      <c r="DP13" s="5"/>
      <c r="DQ13" s="5"/>
      <c r="DR13" s="5"/>
      <c r="DS13" s="5"/>
      <c r="DT13" s="5"/>
      <c r="DU13" s="5"/>
      <c r="DV13" s="5"/>
      <c r="DW13" s="5"/>
      <c r="DX13" s="5"/>
      <c r="DY13" s="5"/>
      <c r="DZ13" s="5"/>
      <c r="EA13" s="5"/>
      <c r="EB13" s="5"/>
      <c r="EC13" s="4"/>
      <c r="ED13" s="4"/>
      <c r="EE13" s="4"/>
      <c r="EF13" s="4"/>
      <c r="EG13" s="4"/>
      <c r="EH13" s="4"/>
      <c r="EI13" s="4"/>
      <c r="EJ13" s="4"/>
      <c r="EK13" s="4"/>
      <c r="EL13" s="4"/>
      <c r="EM13" s="5"/>
      <c r="EN13" s="5"/>
      <c r="EO13" s="5"/>
      <c r="EP13" s="5"/>
      <c r="EQ13" s="5"/>
      <c r="ER13" s="5"/>
      <c r="ES13" s="5"/>
      <c r="ET13" s="5"/>
      <c r="EU13" s="5"/>
      <c r="EV13" s="5"/>
      <c r="EW13" s="5"/>
      <c r="EX13" s="4"/>
      <c r="EY13" s="6"/>
      <c r="EZ13" s="6"/>
      <c r="FA13" s="6"/>
      <c r="FB13" s="6"/>
      <c r="FC13" s="6"/>
      <c r="FD13" s="4"/>
      <c r="FE13" s="6"/>
      <c r="FF13" s="6"/>
      <c r="FG13" s="6"/>
      <c r="FH13" s="6"/>
      <c r="FI13" s="6"/>
      <c r="FJ13" s="6"/>
      <c r="FK13" s="4"/>
      <c r="FL13" s="6"/>
      <c r="FM13" s="6"/>
      <c r="FN13" s="6"/>
      <c r="FO13" s="6"/>
      <c r="FP13" s="6"/>
      <c r="FQ13" s="6"/>
      <c r="FR13" s="6"/>
      <c r="FS13" s="6"/>
      <c r="FT13" s="6"/>
      <c r="FU13" s="6"/>
      <c r="FV13" s="6"/>
      <c r="FW13" s="6"/>
      <c r="FX13" s="4"/>
      <c r="FY13" s="6"/>
      <c r="FZ13" s="6"/>
      <c r="GA13" s="6"/>
      <c r="GB13" s="6"/>
      <c r="GC13" s="6"/>
      <c r="GD13" s="6"/>
      <c r="GE13" s="6"/>
      <c r="GF13" s="6"/>
      <c r="GG13" s="4"/>
      <c r="GH13" s="6"/>
      <c r="GI13" s="6"/>
      <c r="GJ13" s="6"/>
      <c r="GK13" s="6"/>
      <c r="GL13" s="4"/>
      <c r="GM13" s="4"/>
      <c r="GN13" s="4"/>
      <c r="GO13" s="4"/>
      <c r="GP13" s="4"/>
      <c r="GQ13" s="4"/>
      <c r="GR13" s="5"/>
      <c r="GS13" s="5"/>
      <c r="GT13" s="4"/>
      <c r="GU13" s="4"/>
      <c r="GV13" s="4"/>
      <c r="GW13" s="4"/>
      <c r="GX13" s="5"/>
      <c r="GY13" s="5"/>
      <c r="GZ13" s="4"/>
      <c r="HA13" s="4"/>
      <c r="HB13" s="4"/>
      <c r="HC13" s="4"/>
      <c r="HD13" s="6"/>
      <c r="HE13" s="4"/>
      <c r="HF13" s="5"/>
      <c r="HG13" s="4"/>
      <c r="HH13" s="7"/>
      <c r="HI13" s="4"/>
      <c r="HJ13" s="4"/>
      <c r="HK13" s="7"/>
      <c r="HL13" s="4"/>
    </row>
    <row r="14" spans="1:220" x14ac:dyDescent="0.2">
      <c r="A14" s="3" t="s">
        <v>67</v>
      </c>
      <c r="B14" s="8">
        <v>575</v>
      </c>
      <c r="C14" s="8">
        <v>2623</v>
      </c>
      <c r="D14" s="8">
        <v>65</v>
      </c>
      <c r="E14" s="49" t="s">
        <v>152</v>
      </c>
      <c r="F14" s="8">
        <v>24013</v>
      </c>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4"/>
      <c r="BR14" s="5"/>
      <c r="BS14" s="4"/>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4"/>
      <c r="DG14" s="4"/>
      <c r="DH14" s="5"/>
      <c r="DI14" s="5"/>
      <c r="DJ14" s="5"/>
      <c r="DK14" s="5"/>
      <c r="DL14" s="5"/>
      <c r="DM14" s="5"/>
      <c r="DN14" s="5"/>
      <c r="DO14" s="5"/>
      <c r="DP14" s="5"/>
      <c r="DQ14" s="5"/>
      <c r="DR14" s="5"/>
      <c r="DS14" s="5"/>
      <c r="DT14" s="5"/>
      <c r="DU14" s="5"/>
      <c r="DV14" s="5"/>
      <c r="DW14" s="5"/>
      <c r="DX14" s="5"/>
      <c r="DY14" s="5"/>
      <c r="DZ14" s="5"/>
      <c r="EA14" s="5"/>
      <c r="EB14" s="5"/>
      <c r="EC14" s="4"/>
      <c r="ED14" s="4"/>
      <c r="EE14" s="4"/>
      <c r="EF14" s="4"/>
      <c r="EG14" s="4"/>
      <c r="EH14" s="4"/>
      <c r="EI14" s="4"/>
      <c r="EJ14" s="4"/>
      <c r="EK14" s="4"/>
      <c r="EL14" s="4"/>
      <c r="EM14" s="4"/>
      <c r="EN14" s="4"/>
      <c r="EO14" s="4"/>
      <c r="EP14" s="4"/>
      <c r="EQ14" s="4"/>
      <c r="ER14" s="4"/>
      <c r="ES14" s="4"/>
      <c r="ET14" s="4"/>
      <c r="EU14" s="5"/>
      <c r="EV14" s="5"/>
      <c r="EW14" s="5"/>
      <c r="EX14" s="4"/>
      <c r="EY14" s="6"/>
      <c r="EZ14" s="6"/>
      <c r="FA14" s="6"/>
      <c r="FB14" s="6"/>
      <c r="FC14" s="6"/>
      <c r="FD14" s="4"/>
      <c r="FE14" s="6"/>
      <c r="FF14" s="6"/>
      <c r="FG14" s="6"/>
      <c r="FH14" s="6"/>
      <c r="FI14" s="6"/>
      <c r="FJ14" s="6"/>
      <c r="FK14" s="4"/>
      <c r="FL14" s="6"/>
      <c r="FM14" s="6"/>
      <c r="FN14" s="6"/>
      <c r="FO14" s="6"/>
      <c r="FP14" s="6"/>
      <c r="FQ14" s="6"/>
      <c r="FR14" s="6"/>
      <c r="FS14" s="6"/>
      <c r="FT14" s="6"/>
      <c r="FU14" s="6"/>
      <c r="FV14" s="6"/>
      <c r="FW14" s="6"/>
      <c r="FX14" s="4"/>
      <c r="FY14" s="6"/>
      <c r="FZ14" s="6"/>
      <c r="GA14" s="6"/>
      <c r="GB14" s="6"/>
      <c r="GC14" s="6"/>
      <c r="GD14" s="6"/>
      <c r="GE14" s="6"/>
      <c r="GF14" s="6"/>
      <c r="GG14" s="4"/>
      <c r="GH14" s="6"/>
      <c r="GI14" s="6"/>
      <c r="GJ14" s="6"/>
      <c r="GK14" s="6"/>
      <c r="GL14" s="4"/>
      <c r="GM14" s="4"/>
      <c r="GN14" s="4"/>
      <c r="GO14" s="4"/>
      <c r="GP14" s="4"/>
      <c r="GQ14" s="4"/>
      <c r="GR14" s="5"/>
      <c r="GS14" s="5"/>
      <c r="GT14" s="4"/>
      <c r="GU14" s="4"/>
      <c r="GV14" s="4"/>
      <c r="GW14" s="4"/>
      <c r="GX14" s="5"/>
      <c r="GY14" s="5"/>
      <c r="GZ14" s="4"/>
      <c r="HA14" s="4"/>
      <c r="HB14" s="4"/>
      <c r="HC14" s="4"/>
      <c r="HD14" s="6"/>
      <c r="HE14" s="4"/>
      <c r="HF14" s="5"/>
      <c r="HG14" s="4"/>
      <c r="HH14" s="7"/>
      <c r="HI14" s="4"/>
      <c r="HJ14" s="4"/>
      <c r="HK14" s="7"/>
      <c r="HL14" s="4"/>
    </row>
    <row r="15" spans="1:220" x14ac:dyDescent="0.2">
      <c r="A15" s="3" t="s">
        <v>69</v>
      </c>
      <c r="B15" s="8">
        <v>1278</v>
      </c>
      <c r="C15" s="8">
        <v>3262</v>
      </c>
      <c r="D15" s="8">
        <v>120</v>
      </c>
      <c r="E15" s="49" t="s">
        <v>161</v>
      </c>
      <c r="F15" s="8">
        <v>43836</v>
      </c>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4"/>
      <c r="BR15" s="5"/>
      <c r="BS15" s="4"/>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4"/>
      <c r="DG15" s="4"/>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6"/>
      <c r="EZ15" s="6"/>
      <c r="FA15" s="6"/>
      <c r="FB15" s="6"/>
      <c r="FC15" s="6"/>
      <c r="FD15" s="4"/>
      <c r="FE15" s="6"/>
      <c r="FF15" s="6"/>
      <c r="FG15" s="6"/>
      <c r="FH15" s="6"/>
      <c r="FI15" s="6"/>
      <c r="FJ15" s="6"/>
      <c r="FK15" s="4"/>
      <c r="FL15" s="6"/>
      <c r="FM15" s="6"/>
      <c r="FN15" s="6"/>
      <c r="FO15" s="6"/>
      <c r="FP15" s="6"/>
      <c r="FQ15" s="6"/>
      <c r="FR15" s="6"/>
      <c r="FS15" s="6"/>
      <c r="FT15" s="6"/>
      <c r="FU15" s="6"/>
      <c r="FV15" s="6"/>
      <c r="FW15" s="6"/>
      <c r="FX15" s="4"/>
      <c r="FY15" s="6"/>
      <c r="FZ15" s="6"/>
      <c r="GA15" s="6"/>
      <c r="GB15" s="6"/>
      <c r="GC15" s="6"/>
      <c r="GD15" s="6"/>
      <c r="GE15" s="6"/>
      <c r="GF15" s="6"/>
      <c r="GG15" s="4"/>
      <c r="GH15" s="6"/>
      <c r="GI15" s="6"/>
      <c r="GJ15" s="6"/>
      <c r="GK15" s="6"/>
      <c r="GL15" s="4"/>
      <c r="GM15" s="4"/>
      <c r="GN15" s="4"/>
      <c r="GO15" s="4"/>
      <c r="GP15" s="4"/>
      <c r="GQ15" s="4"/>
      <c r="GR15" s="5"/>
      <c r="GS15" s="5"/>
      <c r="GT15" s="4"/>
      <c r="GU15" s="4"/>
      <c r="GV15" s="4"/>
      <c r="GW15" s="4"/>
      <c r="GX15" s="5"/>
      <c r="GY15" s="5"/>
      <c r="GZ15" s="4"/>
      <c r="HA15" s="4"/>
      <c r="HB15" s="4"/>
      <c r="HC15" s="4"/>
      <c r="HD15" s="6"/>
      <c r="HE15" s="4"/>
      <c r="HF15" s="4"/>
      <c r="HG15" s="4"/>
      <c r="HH15" s="7"/>
      <c r="HI15" s="4"/>
      <c r="HJ15" s="4"/>
      <c r="HK15" s="7"/>
      <c r="HL15" s="4"/>
    </row>
    <row r="16" spans="1:220" x14ac:dyDescent="0.2">
      <c r="A16" s="3" t="s">
        <v>70</v>
      </c>
      <c r="B16" s="8">
        <v>609</v>
      </c>
      <c r="C16" s="8">
        <v>1822</v>
      </c>
      <c r="D16" s="8">
        <v>13</v>
      </c>
      <c r="E16" s="49" t="s">
        <v>162</v>
      </c>
      <c r="F16" s="8">
        <v>21297</v>
      </c>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4"/>
      <c r="BR16" s="5"/>
      <c r="BS16" s="4"/>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4"/>
      <c r="DG16" s="4"/>
      <c r="DH16" s="5"/>
      <c r="DI16" s="5"/>
      <c r="DJ16" s="4"/>
      <c r="DK16" s="5"/>
      <c r="DL16" s="5"/>
      <c r="DM16" s="5"/>
      <c r="DN16" s="5"/>
      <c r="DO16" s="5"/>
      <c r="DP16" s="5"/>
      <c r="DQ16" s="5"/>
      <c r="DR16" s="5"/>
      <c r="DS16" s="5"/>
      <c r="DT16" s="5"/>
      <c r="DU16" s="5"/>
      <c r="DV16" s="5"/>
      <c r="DW16" s="5"/>
      <c r="DX16" s="5"/>
      <c r="DY16" s="5"/>
      <c r="DZ16" s="5"/>
      <c r="EA16" s="5"/>
      <c r="EB16" s="5"/>
      <c r="EC16" s="4"/>
      <c r="ED16" s="4"/>
      <c r="EE16" s="4"/>
      <c r="EF16" s="4"/>
      <c r="EG16" s="4"/>
      <c r="EH16" s="4"/>
      <c r="EI16" s="4"/>
      <c r="EJ16" s="4"/>
      <c r="EK16" s="4"/>
      <c r="EL16" s="4"/>
      <c r="EM16" s="5"/>
      <c r="EN16" s="5"/>
      <c r="EO16" s="5"/>
      <c r="EP16" s="5"/>
      <c r="EQ16" s="5"/>
      <c r="ER16" s="5"/>
      <c r="ES16" s="5"/>
      <c r="ET16" s="5"/>
      <c r="EU16" s="5"/>
      <c r="EV16" s="5"/>
      <c r="EW16" s="5"/>
      <c r="EX16" s="5"/>
      <c r="EY16" s="6"/>
      <c r="EZ16" s="6"/>
      <c r="FA16" s="6"/>
      <c r="FB16" s="6"/>
      <c r="FC16" s="6"/>
      <c r="FD16" s="4"/>
      <c r="FE16" s="6"/>
      <c r="FF16" s="6"/>
      <c r="FG16" s="6"/>
      <c r="FH16" s="6"/>
      <c r="FI16" s="6"/>
      <c r="FJ16" s="6"/>
      <c r="FK16" s="4"/>
      <c r="FL16" s="6"/>
      <c r="FM16" s="6"/>
      <c r="FN16" s="6"/>
      <c r="FO16" s="6"/>
      <c r="FP16" s="6"/>
      <c r="FQ16" s="6"/>
      <c r="FR16" s="6"/>
      <c r="FS16" s="6"/>
      <c r="FT16" s="6"/>
      <c r="FU16" s="6"/>
      <c r="FV16" s="6"/>
      <c r="FW16" s="6"/>
      <c r="FX16" s="4"/>
      <c r="FY16" s="6"/>
      <c r="FZ16" s="6"/>
      <c r="GA16" s="6"/>
      <c r="GB16" s="6"/>
      <c r="GC16" s="6"/>
      <c r="GD16" s="6"/>
      <c r="GE16" s="6"/>
      <c r="GF16" s="6"/>
      <c r="GG16" s="4"/>
      <c r="GH16" s="6"/>
      <c r="GI16" s="6"/>
      <c r="GJ16" s="6"/>
      <c r="GK16" s="6"/>
      <c r="GL16" s="4"/>
      <c r="GM16" s="4"/>
      <c r="GN16" s="4"/>
      <c r="GO16" s="4"/>
      <c r="GP16" s="4"/>
      <c r="GQ16" s="4"/>
      <c r="GR16" s="5"/>
      <c r="GS16" s="5"/>
      <c r="GT16" s="4"/>
      <c r="GU16" s="4"/>
      <c r="GV16" s="4"/>
      <c r="GW16" s="4"/>
      <c r="GX16" s="5"/>
      <c r="GY16" s="5"/>
      <c r="GZ16" s="4"/>
      <c r="HA16" s="4"/>
      <c r="HB16" s="4"/>
      <c r="HC16" s="4"/>
      <c r="HD16" s="4"/>
      <c r="HE16" s="4"/>
      <c r="HF16" s="4"/>
      <c r="HG16" s="4"/>
      <c r="HH16" s="7"/>
      <c r="HI16" s="4"/>
      <c r="HJ16" s="4"/>
      <c r="HK16" s="7"/>
      <c r="HL16" s="4"/>
    </row>
    <row r="17" spans="1:220" x14ac:dyDescent="0.2">
      <c r="A17" s="3" t="s">
        <v>72</v>
      </c>
      <c r="B17" s="8">
        <v>949</v>
      </c>
      <c r="C17" s="8">
        <v>1537</v>
      </c>
      <c r="D17" s="8">
        <v>12</v>
      </c>
      <c r="E17" s="49" t="s">
        <v>163</v>
      </c>
      <c r="F17" s="8">
        <v>23685</v>
      </c>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4"/>
      <c r="BR17" s="5"/>
      <c r="BS17" s="4"/>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4"/>
      <c r="DG17" s="4"/>
      <c r="DH17" s="5"/>
      <c r="DI17" s="5"/>
      <c r="DJ17" s="4"/>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6"/>
      <c r="EZ17" s="6"/>
      <c r="FA17" s="6"/>
      <c r="FB17" s="6"/>
      <c r="FC17" s="6"/>
      <c r="FD17" s="4"/>
      <c r="FE17" s="6"/>
      <c r="FF17" s="6"/>
      <c r="FG17" s="6"/>
      <c r="FH17" s="6"/>
      <c r="FI17" s="6"/>
      <c r="FJ17" s="6"/>
      <c r="FK17" s="4"/>
      <c r="FL17" s="6"/>
      <c r="FM17" s="6"/>
      <c r="FN17" s="6"/>
      <c r="FO17" s="6"/>
      <c r="FP17" s="6"/>
      <c r="FQ17" s="6"/>
      <c r="FR17" s="6"/>
      <c r="FS17" s="6"/>
      <c r="FT17" s="6"/>
      <c r="FU17" s="6"/>
      <c r="FV17" s="6"/>
      <c r="FW17" s="6"/>
      <c r="FX17" s="4"/>
      <c r="FY17" s="6"/>
      <c r="FZ17" s="6"/>
      <c r="GA17" s="6"/>
      <c r="GB17" s="6"/>
      <c r="GC17" s="6"/>
      <c r="GD17" s="6"/>
      <c r="GE17" s="6"/>
      <c r="GF17" s="6"/>
      <c r="GG17" s="4"/>
      <c r="GH17" s="6"/>
      <c r="GI17" s="6"/>
      <c r="GJ17" s="6"/>
      <c r="GK17" s="6"/>
      <c r="GL17" s="4"/>
      <c r="GM17" s="4"/>
      <c r="GN17" s="4"/>
      <c r="GO17" s="4"/>
      <c r="GP17" s="4"/>
      <c r="GQ17" s="4"/>
      <c r="GR17" s="5"/>
      <c r="GS17" s="5"/>
      <c r="GT17" s="4"/>
      <c r="GU17" s="4"/>
      <c r="GV17" s="4"/>
      <c r="GW17" s="4"/>
      <c r="GX17" s="5"/>
      <c r="GY17" s="5"/>
      <c r="GZ17" s="4"/>
      <c r="HA17" s="4"/>
      <c r="HB17" s="4"/>
      <c r="HC17" s="4"/>
      <c r="HD17" s="6"/>
      <c r="HE17" s="4"/>
      <c r="HF17" s="5"/>
      <c r="HG17" s="4"/>
      <c r="HH17" s="7"/>
      <c r="HI17" s="4"/>
      <c r="HJ17" s="4"/>
      <c r="HK17" s="7"/>
      <c r="HL17" s="4"/>
    </row>
    <row r="18" spans="1:220" ht="25.5" x14ac:dyDescent="0.2">
      <c r="A18" s="3" t="s">
        <v>73</v>
      </c>
      <c r="B18" s="8">
        <v>1660</v>
      </c>
      <c r="C18" s="8">
        <v>5229</v>
      </c>
      <c r="D18" s="8">
        <v>400</v>
      </c>
      <c r="E18" s="49" t="s">
        <v>164</v>
      </c>
      <c r="F18" s="8">
        <v>38255</v>
      </c>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4"/>
      <c r="BR18" s="5"/>
      <c r="BS18" s="4"/>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4"/>
      <c r="DG18" s="4"/>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6"/>
      <c r="EZ18" s="6"/>
      <c r="FA18" s="6"/>
      <c r="FB18" s="6"/>
      <c r="FC18" s="6"/>
      <c r="FD18" s="4"/>
      <c r="FE18" s="6"/>
      <c r="FF18" s="6"/>
      <c r="FG18" s="6"/>
      <c r="FH18" s="6"/>
      <c r="FI18" s="6"/>
      <c r="FJ18" s="6"/>
      <c r="FK18" s="4"/>
      <c r="FL18" s="6"/>
      <c r="FM18" s="6"/>
      <c r="FN18" s="6"/>
      <c r="FO18" s="6"/>
      <c r="FP18" s="6"/>
      <c r="FQ18" s="6"/>
      <c r="FR18" s="6"/>
      <c r="FS18" s="6"/>
      <c r="FT18" s="6"/>
      <c r="FU18" s="6"/>
      <c r="FV18" s="6"/>
      <c r="FW18" s="6"/>
      <c r="FX18" s="4"/>
      <c r="FY18" s="6"/>
      <c r="FZ18" s="6"/>
      <c r="GA18" s="6"/>
      <c r="GB18" s="6"/>
      <c r="GC18" s="6"/>
      <c r="GD18" s="6"/>
      <c r="GE18" s="6"/>
      <c r="GF18" s="6"/>
      <c r="GG18" s="4"/>
      <c r="GH18" s="6"/>
      <c r="GI18" s="6"/>
      <c r="GJ18" s="6"/>
      <c r="GK18" s="6"/>
      <c r="GL18" s="4"/>
      <c r="GM18" s="4"/>
      <c r="GN18" s="4"/>
      <c r="GO18" s="4"/>
      <c r="GP18" s="4"/>
      <c r="GQ18" s="4"/>
      <c r="GR18" s="5"/>
      <c r="GS18" s="5"/>
      <c r="GT18" s="4"/>
      <c r="GU18" s="4"/>
      <c r="GV18" s="4"/>
      <c r="GW18" s="4"/>
      <c r="GX18" s="5"/>
      <c r="GY18" s="5"/>
      <c r="GZ18" s="4"/>
      <c r="HA18" s="4"/>
      <c r="HB18" s="4"/>
      <c r="HC18" s="4"/>
      <c r="HD18" s="4"/>
      <c r="HE18" s="4"/>
      <c r="HF18" s="4"/>
      <c r="HG18" s="4"/>
      <c r="HH18" s="7"/>
      <c r="HI18" s="4"/>
      <c r="HJ18" s="4"/>
      <c r="HK18" s="7"/>
      <c r="HL18" s="4"/>
    </row>
    <row r="19" spans="1:220" x14ac:dyDescent="0.2">
      <c r="A19" s="3" t="s">
        <v>75</v>
      </c>
      <c r="B19" s="8">
        <v>1200</v>
      </c>
      <c r="C19" s="8">
        <v>2049</v>
      </c>
      <c r="D19" s="8">
        <v>152</v>
      </c>
      <c r="E19" s="49" t="s">
        <v>165</v>
      </c>
      <c r="F19" s="8">
        <v>50013</v>
      </c>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4"/>
      <c r="BR19" s="5"/>
      <c r="BS19" s="4"/>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4"/>
      <c r="DG19" s="4"/>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6"/>
      <c r="EZ19" s="6"/>
      <c r="FA19" s="6"/>
      <c r="FB19" s="6"/>
      <c r="FC19" s="6"/>
      <c r="FD19" s="4"/>
      <c r="FE19" s="6"/>
      <c r="FF19" s="6"/>
      <c r="FG19" s="6"/>
      <c r="FH19" s="6"/>
      <c r="FI19" s="6"/>
      <c r="FJ19" s="6"/>
      <c r="FK19" s="4"/>
      <c r="FL19" s="6"/>
      <c r="FM19" s="6"/>
      <c r="FN19" s="6"/>
      <c r="FO19" s="6"/>
      <c r="FP19" s="6"/>
      <c r="FQ19" s="6"/>
      <c r="FR19" s="6"/>
      <c r="FS19" s="6"/>
      <c r="FT19" s="6"/>
      <c r="FU19" s="6"/>
      <c r="FV19" s="6"/>
      <c r="FW19" s="6"/>
      <c r="FX19" s="4"/>
      <c r="FY19" s="6"/>
      <c r="FZ19" s="6"/>
      <c r="GA19" s="6"/>
      <c r="GB19" s="6"/>
      <c r="GC19" s="6"/>
      <c r="GD19" s="6"/>
      <c r="GE19" s="6"/>
      <c r="GF19" s="6"/>
      <c r="GG19" s="4"/>
      <c r="GH19" s="6"/>
      <c r="GI19" s="6"/>
      <c r="GJ19" s="6"/>
      <c r="GK19" s="6"/>
      <c r="GL19" s="4"/>
      <c r="GM19" s="4"/>
      <c r="GN19" s="4"/>
      <c r="GO19" s="4"/>
      <c r="GP19" s="4"/>
      <c r="GQ19" s="4"/>
      <c r="GR19" s="5"/>
      <c r="GS19" s="5"/>
      <c r="GT19" s="4"/>
      <c r="GU19" s="4"/>
      <c r="GV19" s="4"/>
      <c r="GW19" s="4"/>
      <c r="GX19" s="5"/>
      <c r="GY19" s="5"/>
      <c r="GZ19" s="4"/>
      <c r="HA19" s="4"/>
      <c r="HB19" s="4"/>
      <c r="HC19" s="4"/>
      <c r="HD19" s="6"/>
      <c r="HE19" s="4"/>
      <c r="HF19" s="4"/>
      <c r="HG19" s="4"/>
      <c r="HH19" s="7"/>
      <c r="HI19" s="4"/>
      <c r="HJ19" s="4"/>
      <c r="HK19" s="7"/>
      <c r="HL19" s="4"/>
    </row>
    <row r="20" spans="1:220" x14ac:dyDescent="0.2">
      <c r="A20" s="3" t="s">
        <v>77</v>
      </c>
      <c r="B20" s="8">
        <v>7441</v>
      </c>
      <c r="C20" s="8">
        <v>10841</v>
      </c>
      <c r="D20" s="8">
        <v>680</v>
      </c>
      <c r="E20" s="49" t="s">
        <v>166</v>
      </c>
      <c r="F20" s="8">
        <v>137361</v>
      </c>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4"/>
      <c r="BR20" s="5"/>
      <c r="BS20" s="4"/>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4"/>
      <c r="DG20" s="4"/>
      <c r="DH20" s="5"/>
      <c r="DI20" s="5"/>
      <c r="DJ20" s="4"/>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6"/>
      <c r="EZ20" s="6"/>
      <c r="FA20" s="6"/>
      <c r="FB20" s="6"/>
      <c r="FC20" s="6"/>
      <c r="FD20" s="4"/>
      <c r="FE20" s="6"/>
      <c r="FF20" s="6"/>
      <c r="FG20" s="6"/>
      <c r="FH20" s="6"/>
      <c r="FI20" s="6"/>
      <c r="FJ20" s="6"/>
      <c r="FK20" s="4"/>
      <c r="FL20" s="6"/>
      <c r="FM20" s="6"/>
      <c r="FN20" s="6"/>
      <c r="FO20" s="6"/>
      <c r="FP20" s="6"/>
      <c r="FQ20" s="6"/>
      <c r="FR20" s="6"/>
      <c r="FS20" s="6"/>
      <c r="FT20" s="6"/>
      <c r="FU20" s="6"/>
      <c r="FV20" s="6"/>
      <c r="FW20" s="6"/>
      <c r="FX20" s="4"/>
      <c r="FY20" s="6"/>
      <c r="FZ20" s="6"/>
      <c r="GA20" s="6"/>
      <c r="GB20" s="6"/>
      <c r="GC20" s="6"/>
      <c r="GD20" s="6"/>
      <c r="GE20" s="6"/>
      <c r="GF20" s="6"/>
      <c r="GG20" s="4"/>
      <c r="GH20" s="6"/>
      <c r="GI20" s="6"/>
      <c r="GJ20" s="6"/>
      <c r="GK20" s="6"/>
      <c r="GL20" s="4"/>
      <c r="GM20" s="4"/>
      <c r="GN20" s="4"/>
      <c r="GO20" s="4"/>
      <c r="GP20" s="4"/>
      <c r="GQ20" s="4"/>
      <c r="GR20" s="5"/>
      <c r="GS20" s="5"/>
      <c r="GT20" s="4"/>
      <c r="GU20" s="4"/>
      <c r="GV20" s="4"/>
      <c r="GW20" s="4"/>
      <c r="GX20" s="5"/>
      <c r="GY20" s="5"/>
      <c r="GZ20" s="4"/>
      <c r="HA20" s="4"/>
      <c r="HB20" s="4"/>
      <c r="HC20" s="4"/>
      <c r="HD20" s="6"/>
      <c r="HE20" s="4"/>
      <c r="HF20" s="5"/>
      <c r="HG20" s="4"/>
      <c r="HH20" s="7"/>
      <c r="HI20" s="4"/>
      <c r="HJ20" s="4"/>
      <c r="HK20" s="7"/>
      <c r="HL20" s="4"/>
    </row>
    <row r="21" spans="1:220" ht="25.5" x14ac:dyDescent="0.2">
      <c r="A21" s="3" t="s">
        <v>79</v>
      </c>
      <c r="B21" s="8">
        <v>829</v>
      </c>
      <c r="C21" s="8">
        <v>1623</v>
      </c>
      <c r="D21" s="8">
        <v>79</v>
      </c>
      <c r="E21" s="49" t="s">
        <v>167</v>
      </c>
      <c r="F21" s="8">
        <v>28007</v>
      </c>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4"/>
      <c r="BR21" s="5"/>
      <c r="BS21" s="4"/>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4"/>
      <c r="DG21" s="4"/>
      <c r="DH21" s="5"/>
      <c r="DI21" s="5"/>
      <c r="DJ21" s="4"/>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4"/>
      <c r="EN21" s="4"/>
      <c r="EO21" s="4"/>
      <c r="EP21" s="4"/>
      <c r="EQ21" s="4"/>
      <c r="ER21" s="4"/>
      <c r="ES21" s="4"/>
      <c r="ET21" s="4"/>
      <c r="EU21" s="5"/>
      <c r="EV21" s="5"/>
      <c r="EW21" s="5"/>
      <c r="EX21" s="5"/>
      <c r="EY21" s="6"/>
      <c r="EZ21" s="6"/>
      <c r="FA21" s="6"/>
      <c r="FB21" s="6"/>
      <c r="FC21" s="6"/>
      <c r="FD21" s="4"/>
      <c r="FE21" s="6"/>
      <c r="FF21" s="6"/>
      <c r="FG21" s="6"/>
      <c r="FH21" s="6"/>
      <c r="FI21" s="6"/>
      <c r="FJ21" s="6"/>
      <c r="FK21" s="4"/>
      <c r="FL21" s="6"/>
      <c r="FM21" s="6"/>
      <c r="FN21" s="6"/>
      <c r="FO21" s="6"/>
      <c r="FP21" s="6"/>
      <c r="FQ21" s="6"/>
      <c r="FR21" s="6"/>
      <c r="FS21" s="6"/>
      <c r="FT21" s="6"/>
      <c r="FU21" s="6"/>
      <c r="FV21" s="6"/>
      <c r="FW21" s="6"/>
      <c r="FX21" s="4"/>
      <c r="FY21" s="6"/>
      <c r="FZ21" s="6"/>
      <c r="GA21" s="6"/>
      <c r="GB21" s="6"/>
      <c r="GC21" s="6"/>
      <c r="GD21" s="6"/>
      <c r="GE21" s="6"/>
      <c r="GF21" s="6"/>
      <c r="GG21" s="4"/>
      <c r="GH21" s="6"/>
      <c r="GI21" s="6"/>
      <c r="GJ21" s="6"/>
      <c r="GK21" s="6"/>
      <c r="GL21" s="4"/>
      <c r="GM21" s="4"/>
      <c r="GN21" s="4"/>
      <c r="GO21" s="4"/>
      <c r="GP21" s="4"/>
      <c r="GQ21" s="4"/>
      <c r="GR21" s="5"/>
      <c r="GS21" s="5"/>
      <c r="GT21" s="4"/>
      <c r="GU21" s="4"/>
      <c r="GV21" s="4"/>
      <c r="GW21" s="4"/>
      <c r="GX21" s="5"/>
      <c r="GY21" s="5"/>
      <c r="GZ21" s="4"/>
      <c r="HA21" s="4"/>
      <c r="HB21" s="4"/>
      <c r="HC21" s="4"/>
      <c r="HD21" s="4"/>
      <c r="HE21" s="4"/>
      <c r="HF21" s="4"/>
      <c r="HG21" s="4"/>
      <c r="HH21" s="7"/>
      <c r="HI21" s="4"/>
      <c r="HJ21" s="4"/>
      <c r="HK21" s="7"/>
      <c r="HL21" s="4"/>
    </row>
    <row r="22" spans="1:220" ht="25.5" x14ac:dyDescent="0.2">
      <c r="A22" s="3" t="s">
        <v>81</v>
      </c>
      <c r="B22" s="8">
        <v>2798</v>
      </c>
      <c r="C22" s="8">
        <v>4540</v>
      </c>
      <c r="D22" s="8">
        <v>72</v>
      </c>
      <c r="E22" s="49" t="s">
        <v>168</v>
      </c>
      <c r="F22" s="8">
        <v>76854</v>
      </c>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4"/>
      <c r="BR22" s="5"/>
      <c r="BS22" s="4"/>
      <c r="BT22" s="5"/>
      <c r="BU22" s="5"/>
      <c r="BV22" s="5"/>
      <c r="BW22" s="5"/>
      <c r="BX22" s="5"/>
      <c r="BY22" s="5"/>
      <c r="BZ22" s="5"/>
      <c r="CA22" s="5"/>
      <c r="CB22" s="5"/>
      <c r="CC22" s="5"/>
      <c r="CD22" s="5"/>
      <c r="CE22" s="5"/>
      <c r="CF22" s="5"/>
      <c r="CG22" s="5"/>
      <c r="CH22" s="5"/>
      <c r="CI22" s="5"/>
      <c r="CJ22" s="4"/>
      <c r="CK22" s="5"/>
      <c r="CL22" s="5"/>
      <c r="CM22" s="5"/>
      <c r="CN22" s="5"/>
      <c r="CO22" s="5"/>
      <c r="CP22" s="5"/>
      <c r="CQ22" s="5"/>
      <c r="CR22" s="5"/>
      <c r="CS22" s="5"/>
      <c r="CT22" s="5"/>
      <c r="CU22" s="5"/>
      <c r="CV22" s="5"/>
      <c r="CW22" s="5"/>
      <c r="CX22" s="5"/>
      <c r="CY22" s="5"/>
      <c r="CZ22" s="5"/>
      <c r="DA22" s="5"/>
      <c r="DB22" s="5"/>
      <c r="DC22" s="5"/>
      <c r="DD22" s="5"/>
      <c r="DE22" s="5"/>
      <c r="DF22" s="4"/>
      <c r="DG22" s="4"/>
      <c r="DH22" s="5"/>
      <c r="DI22" s="5"/>
      <c r="DJ22" s="4"/>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4"/>
      <c r="EN22" s="4"/>
      <c r="EO22" s="4"/>
      <c r="EP22" s="4"/>
      <c r="EQ22" s="4"/>
      <c r="ER22" s="4"/>
      <c r="ES22" s="4"/>
      <c r="ET22" s="4"/>
      <c r="EU22" s="5"/>
      <c r="EV22" s="5"/>
      <c r="EW22" s="5"/>
      <c r="EX22" s="5"/>
      <c r="EY22" s="6"/>
      <c r="EZ22" s="6"/>
      <c r="FA22" s="6"/>
      <c r="FB22" s="6"/>
      <c r="FC22" s="6"/>
      <c r="FD22" s="4"/>
      <c r="FE22" s="6"/>
      <c r="FF22" s="6"/>
      <c r="FG22" s="6"/>
      <c r="FH22" s="6"/>
      <c r="FI22" s="6"/>
      <c r="FJ22" s="6"/>
      <c r="FK22" s="4"/>
      <c r="FL22" s="6"/>
      <c r="FM22" s="6"/>
      <c r="FN22" s="6"/>
      <c r="FO22" s="6"/>
      <c r="FP22" s="6"/>
      <c r="FQ22" s="6"/>
      <c r="FR22" s="6"/>
      <c r="FS22" s="6"/>
      <c r="FT22" s="6"/>
      <c r="FU22" s="6"/>
      <c r="FV22" s="6"/>
      <c r="FW22" s="6"/>
      <c r="FX22" s="4"/>
      <c r="FY22" s="6"/>
      <c r="FZ22" s="6"/>
      <c r="GA22" s="6"/>
      <c r="GB22" s="6"/>
      <c r="GC22" s="6"/>
      <c r="GD22" s="6"/>
      <c r="GE22" s="6"/>
      <c r="GF22" s="6"/>
      <c r="GG22" s="4"/>
      <c r="GH22" s="6"/>
      <c r="GI22" s="6"/>
      <c r="GJ22" s="6"/>
      <c r="GK22" s="6"/>
      <c r="GL22" s="4"/>
      <c r="GM22" s="4"/>
      <c r="GN22" s="4"/>
      <c r="GO22" s="4"/>
      <c r="GP22" s="4"/>
      <c r="GQ22" s="4"/>
      <c r="GR22" s="5"/>
      <c r="GS22" s="5"/>
      <c r="GT22" s="4"/>
      <c r="GU22" s="4"/>
      <c r="GV22" s="4"/>
      <c r="GW22" s="4"/>
      <c r="GX22" s="5"/>
      <c r="GY22" s="5"/>
      <c r="GZ22" s="4"/>
      <c r="HA22" s="4"/>
      <c r="HB22" s="4"/>
      <c r="HC22" s="4"/>
      <c r="HD22" s="6"/>
      <c r="HE22" s="4"/>
      <c r="HF22" s="4"/>
      <c r="HG22" s="4"/>
      <c r="HH22" s="7"/>
      <c r="HI22" s="4"/>
      <c r="HJ22" s="4"/>
      <c r="HK22" s="7"/>
      <c r="HL22" s="4"/>
    </row>
    <row r="23" spans="1:220" x14ac:dyDescent="0.2">
      <c r="A23" s="3" t="s">
        <v>83</v>
      </c>
      <c r="B23" s="8">
        <v>4425</v>
      </c>
      <c r="C23" s="8">
        <v>7820</v>
      </c>
      <c r="D23" s="8">
        <v>45</v>
      </c>
      <c r="E23" s="49" t="s">
        <v>169</v>
      </c>
      <c r="F23" s="8">
        <v>68394</v>
      </c>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4"/>
      <c r="BR23" s="5"/>
      <c r="BS23" s="4"/>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4"/>
      <c r="DG23" s="4"/>
      <c r="DH23" s="5"/>
      <c r="DI23" s="5"/>
      <c r="DJ23" s="4"/>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6"/>
      <c r="EZ23" s="6"/>
      <c r="FA23" s="6"/>
      <c r="FB23" s="6"/>
      <c r="FC23" s="6"/>
      <c r="FD23" s="4"/>
      <c r="FE23" s="6"/>
      <c r="FF23" s="6"/>
      <c r="FG23" s="6"/>
      <c r="FH23" s="6"/>
      <c r="FI23" s="6"/>
      <c r="FJ23" s="6"/>
      <c r="FK23" s="4"/>
      <c r="FL23" s="6"/>
      <c r="FM23" s="6"/>
      <c r="FN23" s="6"/>
      <c r="FO23" s="6"/>
      <c r="FP23" s="6"/>
      <c r="FQ23" s="6"/>
      <c r="FR23" s="6"/>
      <c r="FS23" s="6"/>
      <c r="FT23" s="6"/>
      <c r="FU23" s="6"/>
      <c r="FV23" s="6"/>
      <c r="FW23" s="6"/>
      <c r="FX23" s="4"/>
      <c r="FY23" s="6"/>
      <c r="FZ23" s="6"/>
      <c r="GA23" s="6"/>
      <c r="GB23" s="6"/>
      <c r="GC23" s="6"/>
      <c r="GD23" s="6"/>
      <c r="GE23" s="6"/>
      <c r="GF23" s="6"/>
      <c r="GG23" s="4"/>
      <c r="GH23" s="6"/>
      <c r="GI23" s="6"/>
      <c r="GJ23" s="6"/>
      <c r="GK23" s="6"/>
      <c r="GL23" s="4"/>
      <c r="GM23" s="4"/>
      <c r="GN23" s="4"/>
      <c r="GO23" s="4"/>
      <c r="GP23" s="4"/>
      <c r="GQ23" s="4"/>
      <c r="GR23" s="5"/>
      <c r="GS23" s="5"/>
      <c r="GT23" s="4"/>
      <c r="GU23" s="4"/>
      <c r="GV23" s="4"/>
      <c r="GW23" s="4"/>
      <c r="GX23" s="5"/>
      <c r="GY23" s="5"/>
      <c r="GZ23" s="4"/>
      <c r="HA23" s="4"/>
      <c r="HB23" s="4"/>
      <c r="HC23" s="4"/>
      <c r="HD23" s="6"/>
      <c r="HE23" s="4"/>
      <c r="HF23" s="4"/>
      <c r="HG23" s="4"/>
      <c r="HH23" s="7"/>
      <c r="HI23" s="4"/>
      <c r="HJ23" s="4"/>
      <c r="HK23" s="7"/>
      <c r="HL23" s="4"/>
    </row>
    <row r="24" spans="1:220" ht="51" x14ac:dyDescent="0.2">
      <c r="A24" s="3" t="s">
        <v>85</v>
      </c>
      <c r="B24" s="8">
        <v>923</v>
      </c>
      <c r="C24" s="8">
        <v>4671</v>
      </c>
      <c r="D24" s="8">
        <v>427</v>
      </c>
      <c r="E24" s="49" t="s">
        <v>170</v>
      </c>
      <c r="F24" s="8">
        <v>28773</v>
      </c>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4"/>
      <c r="BR24" s="5"/>
      <c r="BS24" s="4"/>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4"/>
      <c r="DG24" s="4"/>
      <c r="DH24" s="5"/>
      <c r="DI24" s="5"/>
      <c r="DJ24" s="5"/>
      <c r="DK24" s="5"/>
      <c r="DL24" s="4"/>
      <c r="DM24" s="5"/>
      <c r="DN24" s="5"/>
      <c r="DO24" s="5"/>
      <c r="DP24" s="5"/>
      <c r="DQ24" s="5"/>
      <c r="DR24" s="5"/>
      <c r="DS24" s="5"/>
      <c r="DT24" s="5"/>
      <c r="DU24" s="5"/>
      <c r="DV24" s="5"/>
      <c r="DW24" s="5"/>
      <c r="DX24" s="5"/>
      <c r="DY24" s="5"/>
      <c r="DZ24" s="5"/>
      <c r="EA24" s="5"/>
      <c r="EB24" s="5"/>
      <c r="EC24" s="4"/>
      <c r="ED24" s="4"/>
      <c r="EE24" s="4"/>
      <c r="EF24" s="4"/>
      <c r="EG24" s="4"/>
      <c r="EH24" s="4"/>
      <c r="EI24" s="4"/>
      <c r="EJ24" s="4"/>
      <c r="EK24" s="4"/>
      <c r="EL24" s="4"/>
      <c r="EM24" s="5"/>
      <c r="EN24" s="5"/>
      <c r="EO24" s="5"/>
      <c r="EP24" s="5"/>
      <c r="EQ24" s="5"/>
      <c r="ER24" s="5"/>
      <c r="ES24" s="5"/>
      <c r="ET24" s="5"/>
      <c r="EU24" s="5"/>
      <c r="EV24" s="5"/>
      <c r="EW24" s="5"/>
      <c r="EX24" s="4"/>
      <c r="EY24" s="6"/>
      <c r="EZ24" s="6"/>
      <c r="FA24" s="6"/>
      <c r="FB24" s="6"/>
      <c r="FC24" s="6"/>
      <c r="FD24" s="4"/>
      <c r="FE24" s="6"/>
      <c r="FF24" s="6"/>
      <c r="FG24" s="6"/>
      <c r="FH24" s="6"/>
      <c r="FI24" s="6"/>
      <c r="FJ24" s="6"/>
      <c r="FK24" s="4"/>
      <c r="FL24" s="6"/>
      <c r="FM24" s="6"/>
      <c r="FN24" s="6"/>
      <c r="FO24" s="6"/>
      <c r="FP24" s="6"/>
      <c r="FQ24" s="6"/>
      <c r="FR24" s="6"/>
      <c r="FS24" s="6"/>
      <c r="FT24" s="6"/>
      <c r="FU24" s="6"/>
      <c r="FV24" s="6"/>
      <c r="FW24" s="6"/>
      <c r="FX24" s="4"/>
      <c r="FY24" s="6"/>
      <c r="FZ24" s="6"/>
      <c r="GA24" s="6"/>
      <c r="GB24" s="6"/>
      <c r="GC24" s="6"/>
      <c r="GD24" s="6"/>
      <c r="GE24" s="6"/>
      <c r="GF24" s="6"/>
      <c r="GG24" s="4"/>
      <c r="GH24" s="6"/>
      <c r="GI24" s="6"/>
      <c r="GJ24" s="6"/>
      <c r="GK24" s="6"/>
      <c r="GL24" s="4"/>
      <c r="GM24" s="4"/>
      <c r="GN24" s="4"/>
      <c r="GO24" s="4"/>
      <c r="GP24" s="4"/>
      <c r="GQ24" s="4"/>
      <c r="GR24" s="5"/>
      <c r="GS24" s="5"/>
      <c r="GT24" s="4"/>
      <c r="GU24" s="4"/>
      <c r="GV24" s="4"/>
      <c r="GW24" s="4"/>
      <c r="GX24" s="5"/>
      <c r="GY24" s="5"/>
      <c r="GZ24" s="4"/>
      <c r="HA24" s="4"/>
      <c r="HB24" s="4"/>
      <c r="HC24" s="4"/>
      <c r="HD24" s="4"/>
      <c r="HE24" s="4"/>
      <c r="HF24" s="4"/>
      <c r="HG24" s="4"/>
      <c r="HH24" s="7"/>
      <c r="HI24" s="4"/>
      <c r="HJ24" s="4"/>
      <c r="HK24" s="7"/>
      <c r="HL24" s="4"/>
    </row>
    <row r="25" spans="1:220" ht="25.5" x14ac:dyDescent="0.2">
      <c r="A25" s="3" t="s">
        <v>87</v>
      </c>
      <c r="B25" s="8">
        <v>6532</v>
      </c>
      <c r="C25" s="8">
        <v>9401</v>
      </c>
      <c r="D25" s="8">
        <v>207</v>
      </c>
      <c r="E25" s="49" t="s">
        <v>171</v>
      </c>
      <c r="F25" s="8">
        <v>128494</v>
      </c>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4"/>
      <c r="BR25" s="5"/>
      <c r="BS25" s="4"/>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4"/>
      <c r="DG25" s="4"/>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4"/>
      <c r="EN25" s="4"/>
      <c r="EO25" s="4"/>
      <c r="EP25" s="4"/>
      <c r="EQ25" s="4"/>
      <c r="ER25" s="4"/>
      <c r="ES25" s="4"/>
      <c r="ET25" s="4"/>
      <c r="EU25" s="5"/>
      <c r="EV25" s="5"/>
      <c r="EW25" s="5"/>
      <c r="EX25" s="5"/>
      <c r="EY25" s="6"/>
      <c r="EZ25" s="6"/>
      <c r="FA25" s="6"/>
      <c r="FB25" s="6"/>
      <c r="FC25" s="6"/>
      <c r="FD25" s="4"/>
      <c r="FE25" s="6"/>
      <c r="FF25" s="6"/>
      <c r="FG25" s="6"/>
      <c r="FH25" s="6"/>
      <c r="FI25" s="6"/>
      <c r="FJ25" s="6"/>
      <c r="FK25" s="4"/>
      <c r="FL25" s="6"/>
      <c r="FM25" s="6"/>
      <c r="FN25" s="6"/>
      <c r="FO25" s="6"/>
      <c r="FP25" s="6"/>
      <c r="FQ25" s="6"/>
      <c r="FR25" s="6"/>
      <c r="FS25" s="6"/>
      <c r="FT25" s="6"/>
      <c r="FU25" s="6"/>
      <c r="FV25" s="6"/>
      <c r="FW25" s="6"/>
      <c r="FX25" s="4"/>
      <c r="FY25" s="6"/>
      <c r="FZ25" s="6"/>
      <c r="GA25" s="6"/>
      <c r="GB25" s="6"/>
      <c r="GC25" s="6"/>
      <c r="GD25" s="6"/>
      <c r="GE25" s="6"/>
      <c r="GF25" s="6"/>
      <c r="GG25" s="4"/>
      <c r="GH25" s="6"/>
      <c r="GI25" s="6"/>
      <c r="GJ25" s="6"/>
      <c r="GK25" s="6"/>
      <c r="GL25" s="4"/>
      <c r="GM25" s="4"/>
      <c r="GN25" s="4"/>
      <c r="GO25" s="4"/>
      <c r="GP25" s="4"/>
      <c r="GQ25" s="4"/>
      <c r="GR25" s="5"/>
      <c r="GS25" s="5"/>
      <c r="GT25" s="4"/>
      <c r="GU25" s="4"/>
      <c r="GV25" s="4"/>
      <c r="GW25" s="4"/>
      <c r="GX25" s="5"/>
      <c r="GY25" s="5"/>
      <c r="GZ25" s="4"/>
      <c r="HA25" s="4"/>
      <c r="HB25" s="4"/>
      <c r="HC25" s="4"/>
      <c r="HD25" s="6"/>
      <c r="HE25" s="4"/>
      <c r="HF25" s="4"/>
      <c r="HG25" s="4"/>
      <c r="HH25" s="7"/>
      <c r="HI25" s="4"/>
      <c r="HJ25" s="4"/>
      <c r="HK25" s="7"/>
      <c r="HL25" s="4"/>
    </row>
    <row r="26" spans="1:220" x14ac:dyDescent="0.2">
      <c r="A26" s="3" t="s">
        <v>89</v>
      </c>
      <c r="B26" s="8">
        <v>552</v>
      </c>
      <c r="C26" s="8">
        <v>1859</v>
      </c>
      <c r="D26" s="8">
        <v>48</v>
      </c>
      <c r="E26" s="49" t="s">
        <v>172</v>
      </c>
      <c r="F26" s="8">
        <v>13620</v>
      </c>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4"/>
      <c r="BR26" s="5"/>
      <c r="BS26" s="4"/>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4"/>
      <c r="DG26" s="4"/>
      <c r="DH26" s="5"/>
      <c r="DI26" s="5"/>
      <c r="DJ26" s="4"/>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6"/>
      <c r="EZ26" s="6"/>
      <c r="FA26" s="6"/>
      <c r="FB26" s="6"/>
      <c r="FC26" s="6"/>
      <c r="FD26" s="4"/>
      <c r="FE26" s="6"/>
      <c r="FF26" s="6"/>
      <c r="FG26" s="6"/>
      <c r="FH26" s="6"/>
      <c r="FI26" s="6"/>
      <c r="FJ26" s="6"/>
      <c r="FK26" s="4"/>
      <c r="FL26" s="6"/>
      <c r="FM26" s="6"/>
      <c r="FN26" s="6"/>
      <c r="FO26" s="6"/>
      <c r="FP26" s="6"/>
      <c r="FQ26" s="6"/>
      <c r="FR26" s="6"/>
      <c r="FS26" s="6"/>
      <c r="FT26" s="6"/>
      <c r="FU26" s="6"/>
      <c r="FV26" s="6"/>
      <c r="FW26" s="6"/>
      <c r="FX26" s="4"/>
      <c r="FY26" s="6"/>
      <c r="FZ26" s="6"/>
      <c r="GA26" s="6"/>
      <c r="GB26" s="6"/>
      <c r="GC26" s="6"/>
      <c r="GD26" s="6"/>
      <c r="GE26" s="6"/>
      <c r="GF26" s="6"/>
      <c r="GG26" s="4"/>
      <c r="GH26" s="6"/>
      <c r="GI26" s="6"/>
      <c r="GJ26" s="6"/>
      <c r="GK26" s="6"/>
      <c r="GL26" s="4"/>
      <c r="GM26" s="4"/>
      <c r="GN26" s="4"/>
      <c r="GO26" s="4"/>
      <c r="GP26" s="4"/>
      <c r="GQ26" s="4"/>
      <c r="GR26" s="5"/>
      <c r="GS26" s="5"/>
      <c r="GT26" s="4"/>
      <c r="GU26" s="4"/>
      <c r="GV26" s="4"/>
      <c r="GW26" s="4"/>
      <c r="GX26" s="5"/>
      <c r="GY26" s="5"/>
      <c r="GZ26" s="4"/>
      <c r="HA26" s="4"/>
      <c r="HB26" s="4"/>
      <c r="HC26" s="4"/>
      <c r="HD26" s="4"/>
      <c r="HE26" s="4"/>
      <c r="HF26" s="5"/>
      <c r="HG26" s="4"/>
      <c r="HH26" s="7"/>
      <c r="HI26" s="4"/>
      <c r="HJ26" s="4"/>
      <c r="HK26" s="7"/>
      <c r="HL26" s="4"/>
    </row>
    <row r="27" spans="1:220" ht="25.5" x14ac:dyDescent="0.2">
      <c r="A27" s="3" t="s">
        <v>91</v>
      </c>
      <c r="B27" s="8">
        <v>5244</v>
      </c>
      <c r="C27" s="8">
        <v>8921</v>
      </c>
      <c r="D27" s="8">
        <v>10386</v>
      </c>
      <c r="E27" s="49" t="s">
        <v>173</v>
      </c>
      <c r="F27" s="8">
        <v>120611</v>
      </c>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4"/>
      <c r="BR27" s="5"/>
      <c r="BS27" s="4"/>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4"/>
      <c r="DG27" s="4"/>
      <c r="DH27" s="5"/>
      <c r="DI27" s="5"/>
      <c r="DJ27" s="5"/>
      <c r="DK27" s="5"/>
      <c r="DL27" s="5"/>
      <c r="DM27" s="5"/>
      <c r="DN27" s="5"/>
      <c r="DO27" s="5"/>
      <c r="DP27" s="5"/>
      <c r="DQ27" s="5"/>
      <c r="DR27" s="5"/>
      <c r="DS27" s="5"/>
      <c r="DT27" s="5"/>
      <c r="DU27" s="5"/>
      <c r="DV27" s="5"/>
      <c r="DW27" s="5"/>
      <c r="DX27" s="5"/>
      <c r="DY27" s="5"/>
      <c r="DZ27" s="5"/>
      <c r="EA27" s="5"/>
      <c r="EB27" s="5"/>
      <c r="EC27" s="4"/>
      <c r="ED27" s="4"/>
      <c r="EE27" s="4"/>
      <c r="EF27" s="4"/>
      <c r="EG27" s="4"/>
      <c r="EH27" s="4"/>
      <c r="EI27" s="4"/>
      <c r="EJ27" s="4"/>
      <c r="EK27" s="4"/>
      <c r="EL27" s="4"/>
      <c r="EM27" s="5"/>
      <c r="EN27" s="5"/>
      <c r="EO27" s="5"/>
      <c r="EP27" s="5"/>
      <c r="EQ27" s="5"/>
      <c r="ER27" s="5"/>
      <c r="ES27" s="5"/>
      <c r="ET27" s="5"/>
      <c r="EU27" s="5"/>
      <c r="EV27" s="5"/>
      <c r="EW27" s="5"/>
      <c r="EX27" s="5"/>
      <c r="EY27" s="6"/>
      <c r="EZ27" s="6"/>
      <c r="FA27" s="6"/>
      <c r="FB27" s="6"/>
      <c r="FC27" s="6"/>
      <c r="FD27" s="4"/>
      <c r="FE27" s="6"/>
      <c r="FF27" s="6"/>
      <c r="FG27" s="6"/>
      <c r="FH27" s="6"/>
      <c r="FI27" s="6"/>
      <c r="FJ27" s="6"/>
      <c r="FK27" s="4"/>
      <c r="FL27" s="6"/>
      <c r="FM27" s="6"/>
      <c r="FN27" s="6"/>
      <c r="FO27" s="6"/>
      <c r="FP27" s="6"/>
      <c r="FQ27" s="6"/>
      <c r="FR27" s="6"/>
      <c r="FS27" s="6"/>
      <c r="FT27" s="6"/>
      <c r="FU27" s="6"/>
      <c r="FV27" s="6"/>
      <c r="FW27" s="6"/>
      <c r="FX27" s="4"/>
      <c r="FY27" s="6"/>
      <c r="FZ27" s="6"/>
      <c r="GA27" s="6"/>
      <c r="GB27" s="6"/>
      <c r="GC27" s="6"/>
      <c r="GD27" s="6"/>
      <c r="GE27" s="6"/>
      <c r="GF27" s="6"/>
      <c r="GG27" s="4"/>
      <c r="GH27" s="6"/>
      <c r="GI27" s="6"/>
      <c r="GJ27" s="6"/>
      <c r="GK27" s="6"/>
      <c r="GL27" s="4"/>
      <c r="GM27" s="4"/>
      <c r="GN27" s="4"/>
      <c r="GO27" s="4"/>
      <c r="GP27" s="4"/>
      <c r="GQ27" s="4"/>
      <c r="GR27" s="5"/>
      <c r="GS27" s="5"/>
      <c r="GT27" s="4"/>
      <c r="GU27" s="4"/>
      <c r="GV27" s="4"/>
      <c r="GW27" s="4"/>
      <c r="GX27" s="5"/>
      <c r="GY27" s="5"/>
      <c r="GZ27" s="4"/>
      <c r="HA27" s="4"/>
      <c r="HB27" s="4"/>
      <c r="HC27" s="4"/>
      <c r="HD27" s="6"/>
      <c r="HE27" s="4"/>
      <c r="HF27" s="5"/>
      <c r="HG27" s="4"/>
      <c r="HH27" s="7"/>
      <c r="HI27" s="4"/>
      <c r="HJ27" s="4"/>
      <c r="HK27" s="7"/>
      <c r="HL27" s="4"/>
    </row>
    <row r="28" spans="1:220" x14ac:dyDescent="0.2">
      <c r="A28" s="3" t="s">
        <v>92</v>
      </c>
      <c r="B28" s="8">
        <v>293</v>
      </c>
      <c r="C28" s="8">
        <v>738</v>
      </c>
      <c r="D28" s="51" t="s">
        <v>152</v>
      </c>
      <c r="E28" s="49" t="s">
        <v>152</v>
      </c>
      <c r="F28" s="8">
        <v>9316</v>
      </c>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4"/>
      <c r="BR28" s="5"/>
      <c r="BS28" s="4"/>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4"/>
      <c r="DG28" s="4"/>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4"/>
      <c r="EN28" s="4"/>
      <c r="EO28" s="4"/>
      <c r="EP28" s="4"/>
      <c r="EQ28" s="4"/>
      <c r="ER28" s="4"/>
      <c r="ES28" s="4"/>
      <c r="ET28" s="4"/>
      <c r="EU28" s="5"/>
      <c r="EV28" s="5"/>
      <c r="EW28" s="5"/>
      <c r="EX28" s="5"/>
      <c r="EY28" s="6"/>
      <c r="EZ28" s="6"/>
      <c r="FA28" s="6"/>
      <c r="FB28" s="6"/>
      <c r="FC28" s="6"/>
      <c r="FD28" s="4"/>
      <c r="FE28" s="6"/>
      <c r="FF28" s="6"/>
      <c r="FG28" s="6"/>
      <c r="FH28" s="6"/>
      <c r="FI28" s="6"/>
      <c r="FJ28" s="6"/>
      <c r="FK28" s="4"/>
      <c r="FL28" s="6"/>
      <c r="FM28" s="6"/>
      <c r="FN28" s="6"/>
      <c r="FO28" s="6"/>
      <c r="FP28" s="6"/>
      <c r="FQ28" s="6"/>
      <c r="FR28" s="6"/>
      <c r="FS28" s="6"/>
      <c r="FT28" s="6"/>
      <c r="FU28" s="6"/>
      <c r="FV28" s="6"/>
      <c r="FW28" s="6"/>
      <c r="FX28" s="4"/>
      <c r="FY28" s="6"/>
      <c r="FZ28" s="6"/>
      <c r="GA28" s="6"/>
      <c r="GB28" s="6"/>
      <c r="GC28" s="6"/>
      <c r="GD28" s="6"/>
      <c r="GE28" s="6"/>
      <c r="GF28" s="6"/>
      <c r="GG28" s="4"/>
      <c r="GH28" s="6"/>
      <c r="GI28" s="6"/>
      <c r="GJ28" s="6"/>
      <c r="GK28" s="6"/>
      <c r="GL28" s="4"/>
      <c r="GM28" s="4"/>
      <c r="GN28" s="4"/>
      <c r="GO28" s="4"/>
      <c r="GP28" s="4"/>
      <c r="GQ28" s="4"/>
      <c r="GR28" s="5"/>
      <c r="GS28" s="5"/>
      <c r="GT28" s="4"/>
      <c r="GU28" s="4"/>
      <c r="GV28" s="4"/>
      <c r="GW28" s="4"/>
      <c r="GX28" s="5"/>
      <c r="GY28" s="5"/>
      <c r="GZ28" s="4"/>
      <c r="HA28" s="4"/>
      <c r="HB28" s="4"/>
      <c r="HC28" s="4"/>
      <c r="HD28" s="4"/>
      <c r="HE28" s="4"/>
      <c r="HF28" s="4"/>
      <c r="HG28" s="4"/>
      <c r="HH28" s="7"/>
      <c r="HI28" s="4"/>
      <c r="HJ28" s="4"/>
      <c r="HK28" s="7"/>
      <c r="HL28" s="4"/>
    </row>
    <row r="29" spans="1:220" x14ac:dyDescent="0.2">
      <c r="A29" s="3" t="s">
        <v>93</v>
      </c>
      <c r="B29" s="8">
        <v>5310</v>
      </c>
      <c r="C29" s="8">
        <v>8411</v>
      </c>
      <c r="D29" s="8">
        <v>114</v>
      </c>
      <c r="E29" s="49" t="s">
        <v>174</v>
      </c>
      <c r="F29" s="8">
        <v>119996</v>
      </c>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4"/>
      <c r="BR29" s="5"/>
      <c r="BS29" s="4"/>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4"/>
      <c r="DG29" s="4"/>
      <c r="DH29" s="5"/>
      <c r="DI29" s="5"/>
      <c r="DJ29" s="4"/>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4"/>
      <c r="EY29" s="6"/>
      <c r="EZ29" s="6"/>
      <c r="FA29" s="6"/>
      <c r="FB29" s="6"/>
      <c r="FC29" s="6"/>
      <c r="FD29" s="4"/>
      <c r="FE29" s="6"/>
      <c r="FF29" s="6"/>
      <c r="FG29" s="6"/>
      <c r="FH29" s="6"/>
      <c r="FI29" s="6"/>
      <c r="FJ29" s="6"/>
      <c r="FK29" s="4"/>
      <c r="FL29" s="6"/>
      <c r="FM29" s="6"/>
      <c r="FN29" s="6"/>
      <c r="FO29" s="6"/>
      <c r="FP29" s="6"/>
      <c r="FQ29" s="6"/>
      <c r="FR29" s="6"/>
      <c r="FS29" s="6"/>
      <c r="FT29" s="6"/>
      <c r="FU29" s="6"/>
      <c r="FV29" s="6"/>
      <c r="FW29" s="6"/>
      <c r="FX29" s="4"/>
      <c r="FY29" s="6"/>
      <c r="FZ29" s="6"/>
      <c r="GA29" s="6"/>
      <c r="GB29" s="6"/>
      <c r="GC29" s="6"/>
      <c r="GD29" s="6"/>
      <c r="GE29" s="6"/>
      <c r="GF29" s="6"/>
      <c r="GG29" s="4"/>
      <c r="GH29" s="6"/>
      <c r="GI29" s="6"/>
      <c r="GJ29" s="6"/>
      <c r="GK29" s="6"/>
      <c r="GL29" s="4"/>
      <c r="GM29" s="4"/>
      <c r="GN29" s="4"/>
      <c r="GO29" s="4"/>
      <c r="GP29" s="4"/>
      <c r="GQ29" s="4"/>
      <c r="GR29" s="5"/>
      <c r="GS29" s="5"/>
      <c r="GT29" s="4"/>
      <c r="GU29" s="4"/>
      <c r="GV29" s="4"/>
      <c r="GW29" s="4"/>
      <c r="GX29" s="5"/>
      <c r="GY29" s="5"/>
      <c r="GZ29" s="4"/>
      <c r="HA29" s="4"/>
      <c r="HB29" s="4"/>
      <c r="HC29" s="4"/>
      <c r="HD29" s="6"/>
      <c r="HE29" s="4"/>
      <c r="HF29" s="5"/>
      <c r="HG29" s="4"/>
      <c r="HH29" s="7"/>
      <c r="HI29" s="4"/>
      <c r="HJ29" s="4"/>
      <c r="HK29" s="7"/>
      <c r="HL29" s="4"/>
    </row>
    <row r="30" spans="1:220" x14ac:dyDescent="0.2">
      <c r="A30" s="3" t="s">
        <v>95</v>
      </c>
      <c r="B30" s="8">
        <v>1542</v>
      </c>
      <c r="C30" s="8">
        <v>4381</v>
      </c>
      <c r="D30" s="8">
        <v>151</v>
      </c>
      <c r="E30" s="49" t="s">
        <v>175</v>
      </c>
      <c r="F30" s="8">
        <v>55174</v>
      </c>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4"/>
      <c r="BR30" s="5"/>
      <c r="BS30" s="4"/>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4"/>
      <c r="DG30" s="4"/>
      <c r="DH30" s="5"/>
      <c r="DI30" s="5"/>
      <c r="DJ30" s="4"/>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4"/>
      <c r="EN30" s="4"/>
      <c r="EO30" s="4"/>
      <c r="EP30" s="4"/>
      <c r="EQ30" s="4"/>
      <c r="ER30" s="4"/>
      <c r="ES30" s="4"/>
      <c r="ET30" s="4"/>
      <c r="EU30" s="5"/>
      <c r="EV30" s="5"/>
      <c r="EW30" s="5"/>
      <c r="EX30" s="4"/>
      <c r="EY30" s="6"/>
      <c r="EZ30" s="6"/>
      <c r="FA30" s="6"/>
      <c r="FB30" s="6"/>
      <c r="FC30" s="6"/>
      <c r="FD30" s="4"/>
      <c r="FE30" s="6"/>
      <c r="FF30" s="6"/>
      <c r="FG30" s="6"/>
      <c r="FH30" s="6"/>
      <c r="FI30" s="6"/>
      <c r="FJ30" s="6"/>
      <c r="FK30" s="4"/>
      <c r="FL30" s="6"/>
      <c r="FM30" s="6"/>
      <c r="FN30" s="6"/>
      <c r="FO30" s="6"/>
      <c r="FP30" s="6"/>
      <c r="FQ30" s="6"/>
      <c r="FR30" s="6"/>
      <c r="FS30" s="6"/>
      <c r="FT30" s="6"/>
      <c r="FU30" s="6"/>
      <c r="FV30" s="6"/>
      <c r="FW30" s="6"/>
      <c r="FX30" s="4"/>
      <c r="FY30" s="6"/>
      <c r="FZ30" s="6"/>
      <c r="GA30" s="6"/>
      <c r="GB30" s="6"/>
      <c r="GC30" s="6"/>
      <c r="GD30" s="6"/>
      <c r="GE30" s="6"/>
      <c r="GF30" s="6"/>
      <c r="GG30" s="4"/>
      <c r="GH30" s="6"/>
      <c r="GI30" s="6"/>
      <c r="GJ30" s="6"/>
      <c r="GK30" s="6"/>
      <c r="GL30" s="4"/>
      <c r="GM30" s="4"/>
      <c r="GN30" s="4"/>
      <c r="GO30" s="4"/>
      <c r="GP30" s="4"/>
      <c r="GQ30" s="4"/>
      <c r="GR30" s="5"/>
      <c r="GS30" s="5"/>
      <c r="GT30" s="4"/>
      <c r="GU30" s="4"/>
      <c r="GV30" s="4"/>
      <c r="GW30" s="4"/>
      <c r="GX30" s="5"/>
      <c r="GY30" s="5"/>
      <c r="GZ30" s="4"/>
      <c r="HA30" s="4"/>
      <c r="HB30" s="4"/>
      <c r="HC30" s="4"/>
      <c r="HD30" s="6"/>
      <c r="HE30" s="4"/>
      <c r="HF30" s="4"/>
      <c r="HG30" s="4"/>
      <c r="HH30" s="7"/>
      <c r="HI30" s="4"/>
      <c r="HJ30" s="4"/>
      <c r="HK30" s="7"/>
      <c r="HL30" s="4"/>
    </row>
    <row r="31" spans="1:220" x14ac:dyDescent="0.2">
      <c r="A31" s="3" t="s">
        <v>97</v>
      </c>
      <c r="B31" s="8">
        <v>71</v>
      </c>
      <c r="C31" s="8">
        <v>1311</v>
      </c>
      <c r="D31" s="8">
        <v>0</v>
      </c>
      <c r="E31" s="49"/>
      <c r="F31" s="8">
        <v>13943</v>
      </c>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4"/>
      <c r="BR31" s="5"/>
      <c r="BS31" s="4"/>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4"/>
      <c r="DG31" s="4"/>
      <c r="DH31" s="5"/>
      <c r="DI31" s="5"/>
      <c r="DJ31" s="4"/>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4"/>
      <c r="EN31" s="4"/>
      <c r="EO31" s="4"/>
      <c r="EP31" s="4"/>
      <c r="EQ31" s="4"/>
      <c r="ER31" s="4"/>
      <c r="ES31" s="4"/>
      <c r="ET31" s="4"/>
      <c r="EU31" s="5"/>
      <c r="EV31" s="5"/>
      <c r="EW31" s="5"/>
      <c r="EX31" s="5"/>
      <c r="EY31" s="6"/>
      <c r="EZ31" s="6"/>
      <c r="FA31" s="6"/>
      <c r="FB31" s="6"/>
      <c r="FC31" s="6"/>
      <c r="FD31" s="4"/>
      <c r="FE31" s="6"/>
      <c r="FF31" s="6"/>
      <c r="FG31" s="6"/>
      <c r="FH31" s="6"/>
      <c r="FI31" s="6"/>
      <c r="FJ31" s="6"/>
      <c r="FK31" s="4"/>
      <c r="FL31" s="6"/>
      <c r="FM31" s="6"/>
      <c r="FN31" s="6"/>
      <c r="FO31" s="6"/>
      <c r="FP31" s="6"/>
      <c r="FQ31" s="6"/>
      <c r="FR31" s="6"/>
      <c r="FS31" s="6"/>
      <c r="FT31" s="6"/>
      <c r="FU31" s="6"/>
      <c r="FV31" s="6"/>
      <c r="FW31" s="6"/>
      <c r="FX31" s="4"/>
      <c r="FY31" s="6"/>
      <c r="FZ31" s="6"/>
      <c r="GA31" s="6"/>
      <c r="GB31" s="6"/>
      <c r="GC31" s="6"/>
      <c r="GD31" s="6"/>
      <c r="GE31" s="6"/>
      <c r="GF31" s="6"/>
      <c r="GG31" s="4"/>
      <c r="GH31" s="6"/>
      <c r="GI31" s="6"/>
      <c r="GJ31" s="6"/>
      <c r="GK31" s="6"/>
      <c r="GL31" s="4"/>
      <c r="GM31" s="4"/>
      <c r="GN31" s="4"/>
      <c r="GO31" s="4"/>
      <c r="GP31" s="4"/>
      <c r="GQ31" s="4"/>
      <c r="GR31" s="5"/>
      <c r="GS31" s="5"/>
      <c r="GT31" s="4"/>
      <c r="GU31" s="4"/>
      <c r="GV31" s="4"/>
      <c r="GW31" s="4"/>
      <c r="GX31" s="5"/>
      <c r="GY31" s="5"/>
      <c r="GZ31" s="4"/>
      <c r="HA31" s="4"/>
      <c r="HB31" s="4"/>
      <c r="HC31" s="4"/>
      <c r="HD31" s="4"/>
      <c r="HE31" s="4"/>
      <c r="HF31" s="4"/>
      <c r="HG31" s="4"/>
      <c r="HH31" s="7"/>
      <c r="HI31" s="4"/>
      <c r="HJ31" s="4"/>
      <c r="HK31" s="7"/>
      <c r="HL31" s="4"/>
    </row>
    <row r="32" spans="1:220" x14ac:dyDescent="0.2">
      <c r="A32" s="3" t="s">
        <v>99</v>
      </c>
      <c r="B32" s="8">
        <v>1529</v>
      </c>
      <c r="C32" s="8">
        <v>6854</v>
      </c>
      <c r="D32" s="8">
        <v>653</v>
      </c>
      <c r="E32" s="49" t="s">
        <v>176</v>
      </c>
      <c r="F32" s="8">
        <v>97532</v>
      </c>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4"/>
      <c r="BR32" s="5"/>
      <c r="BS32" s="4"/>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4"/>
      <c r="DG32" s="4"/>
      <c r="DH32" s="5"/>
      <c r="DI32" s="5"/>
      <c r="DJ32" s="4"/>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4"/>
      <c r="EN32" s="4"/>
      <c r="EO32" s="4"/>
      <c r="EP32" s="4"/>
      <c r="EQ32" s="4"/>
      <c r="ER32" s="4"/>
      <c r="ES32" s="4"/>
      <c r="ET32" s="4"/>
      <c r="EU32" s="5"/>
      <c r="EV32" s="5"/>
      <c r="EW32" s="5"/>
      <c r="EX32" s="5"/>
      <c r="EY32" s="6"/>
      <c r="EZ32" s="6"/>
      <c r="FA32" s="6"/>
      <c r="FB32" s="6"/>
      <c r="FC32" s="6"/>
      <c r="FD32" s="4"/>
      <c r="FE32" s="6"/>
      <c r="FF32" s="6"/>
      <c r="FG32" s="6"/>
      <c r="FH32" s="6"/>
      <c r="FI32" s="6"/>
      <c r="FJ32" s="6"/>
      <c r="FK32" s="4"/>
      <c r="FL32" s="6"/>
      <c r="FM32" s="6"/>
      <c r="FN32" s="6"/>
      <c r="FO32" s="6"/>
      <c r="FP32" s="6"/>
      <c r="FQ32" s="6"/>
      <c r="FR32" s="6"/>
      <c r="FS32" s="6"/>
      <c r="FT32" s="6"/>
      <c r="FU32" s="6"/>
      <c r="FV32" s="6"/>
      <c r="FW32" s="6"/>
      <c r="FX32" s="4"/>
      <c r="FY32" s="6"/>
      <c r="FZ32" s="6"/>
      <c r="GA32" s="6"/>
      <c r="GB32" s="6"/>
      <c r="GC32" s="6"/>
      <c r="GD32" s="6"/>
      <c r="GE32" s="6"/>
      <c r="GF32" s="6"/>
      <c r="GG32" s="4"/>
      <c r="GH32" s="6"/>
      <c r="GI32" s="6"/>
      <c r="GJ32" s="6"/>
      <c r="GK32" s="6"/>
      <c r="GL32" s="4"/>
      <c r="GM32" s="4"/>
      <c r="GN32" s="4"/>
      <c r="GO32" s="4"/>
      <c r="GP32" s="4"/>
      <c r="GQ32" s="4"/>
      <c r="GR32" s="5"/>
      <c r="GS32" s="5"/>
      <c r="GT32" s="4"/>
      <c r="GU32" s="4"/>
      <c r="GV32" s="4"/>
      <c r="GW32" s="4"/>
      <c r="GX32" s="5"/>
      <c r="GY32" s="5"/>
      <c r="GZ32" s="4"/>
      <c r="HA32" s="4"/>
      <c r="HB32" s="4"/>
      <c r="HC32" s="4"/>
      <c r="HD32" s="4"/>
      <c r="HE32" s="4"/>
      <c r="HF32" s="5"/>
      <c r="HG32" s="4"/>
      <c r="HH32" s="7"/>
      <c r="HI32" s="4"/>
      <c r="HJ32" s="4"/>
      <c r="HK32" s="7"/>
      <c r="HL32" s="4"/>
    </row>
    <row r="33" spans="1:220" x14ac:dyDescent="0.2">
      <c r="A33" s="3" t="s">
        <v>101</v>
      </c>
      <c r="B33" s="8">
        <v>2040</v>
      </c>
      <c r="C33" s="8">
        <v>3223</v>
      </c>
      <c r="D33" s="8">
        <v>172</v>
      </c>
      <c r="E33" s="49" t="s">
        <v>177</v>
      </c>
      <c r="F33" s="8">
        <v>62490</v>
      </c>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4"/>
      <c r="BR33" s="5"/>
      <c r="BS33" s="4"/>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4"/>
      <c r="DG33" s="4"/>
      <c r="DH33" s="5"/>
      <c r="DI33" s="5"/>
      <c r="DJ33" s="4"/>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4"/>
      <c r="EN33" s="4"/>
      <c r="EO33" s="4"/>
      <c r="EP33" s="4"/>
      <c r="EQ33" s="4"/>
      <c r="ER33" s="4"/>
      <c r="ES33" s="4"/>
      <c r="ET33" s="4"/>
      <c r="EU33" s="5"/>
      <c r="EV33" s="5"/>
      <c r="EW33" s="5"/>
      <c r="EX33" s="5"/>
      <c r="EY33" s="6"/>
      <c r="EZ33" s="6"/>
      <c r="FA33" s="6"/>
      <c r="FB33" s="6"/>
      <c r="FC33" s="6"/>
      <c r="FD33" s="4"/>
      <c r="FE33" s="6"/>
      <c r="FF33" s="6"/>
      <c r="FG33" s="6"/>
      <c r="FH33" s="6"/>
      <c r="FI33" s="6"/>
      <c r="FJ33" s="6"/>
      <c r="FK33" s="4"/>
      <c r="FL33" s="6"/>
      <c r="FM33" s="6"/>
      <c r="FN33" s="6"/>
      <c r="FO33" s="6"/>
      <c r="FP33" s="6"/>
      <c r="FQ33" s="6"/>
      <c r="FR33" s="6"/>
      <c r="FS33" s="6"/>
      <c r="FT33" s="6"/>
      <c r="FU33" s="6"/>
      <c r="FV33" s="6"/>
      <c r="FW33" s="6"/>
      <c r="FX33" s="4"/>
      <c r="FY33" s="6"/>
      <c r="FZ33" s="6"/>
      <c r="GA33" s="6"/>
      <c r="GB33" s="6"/>
      <c r="GC33" s="6"/>
      <c r="GD33" s="6"/>
      <c r="GE33" s="6"/>
      <c r="GF33" s="6"/>
      <c r="GG33" s="4"/>
      <c r="GH33" s="6"/>
      <c r="GI33" s="6"/>
      <c r="GJ33" s="6"/>
      <c r="GK33" s="6"/>
      <c r="GL33" s="4"/>
      <c r="GM33" s="4"/>
      <c r="GN33" s="4"/>
      <c r="GO33" s="4"/>
      <c r="GP33" s="4"/>
      <c r="GQ33" s="4"/>
      <c r="GR33" s="5"/>
      <c r="GS33" s="5"/>
      <c r="GT33" s="4"/>
      <c r="GU33" s="4"/>
      <c r="GV33" s="4"/>
      <c r="GW33" s="4"/>
      <c r="GX33" s="5"/>
      <c r="GY33" s="5"/>
      <c r="GZ33" s="4"/>
      <c r="HA33" s="4"/>
      <c r="HB33" s="4"/>
      <c r="HC33" s="4"/>
      <c r="HD33" s="6"/>
      <c r="HE33" s="4"/>
      <c r="HF33" s="5"/>
      <c r="HG33" s="4"/>
      <c r="HH33" s="7"/>
      <c r="HI33" s="4"/>
      <c r="HJ33" s="4"/>
      <c r="HK33" s="7"/>
      <c r="HL33" s="4"/>
    </row>
    <row r="34" spans="1:220" x14ac:dyDescent="0.2">
      <c r="A34" s="3" t="s">
        <v>103</v>
      </c>
      <c r="B34" s="8">
        <v>6329</v>
      </c>
      <c r="C34" s="8">
        <v>23338</v>
      </c>
      <c r="D34" s="8">
        <v>1277</v>
      </c>
      <c r="E34" s="49" t="s">
        <v>178</v>
      </c>
      <c r="F34" s="8">
        <v>276353</v>
      </c>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4"/>
      <c r="BR34" s="5"/>
      <c r="BS34" s="4"/>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6"/>
      <c r="EZ34" s="6"/>
      <c r="FA34" s="6"/>
      <c r="FB34" s="6"/>
      <c r="FC34" s="6"/>
      <c r="FD34" s="4"/>
      <c r="FE34" s="6"/>
      <c r="FF34" s="6"/>
      <c r="FG34" s="6"/>
      <c r="FH34" s="6"/>
      <c r="FI34" s="6"/>
      <c r="FJ34" s="6"/>
      <c r="FK34" s="4"/>
      <c r="FL34" s="6"/>
      <c r="FM34" s="6"/>
      <c r="FN34" s="6"/>
      <c r="FO34" s="6"/>
      <c r="FP34" s="6"/>
      <c r="FQ34" s="6"/>
      <c r="FR34" s="6"/>
      <c r="FS34" s="6"/>
      <c r="FT34" s="6"/>
      <c r="FU34" s="6"/>
      <c r="FV34" s="6"/>
      <c r="FW34" s="6"/>
      <c r="FX34" s="4"/>
      <c r="FY34" s="6"/>
      <c r="FZ34" s="6"/>
      <c r="GA34" s="6"/>
      <c r="GB34" s="6"/>
      <c r="GC34" s="6"/>
      <c r="GD34" s="6"/>
      <c r="GE34" s="6"/>
      <c r="GF34" s="6"/>
      <c r="GG34" s="4"/>
      <c r="GH34" s="6"/>
      <c r="GI34" s="6"/>
      <c r="GJ34" s="6"/>
      <c r="GK34" s="6"/>
      <c r="GL34" s="4"/>
      <c r="GM34" s="4"/>
      <c r="GN34" s="4"/>
      <c r="GO34" s="4"/>
      <c r="GP34" s="4"/>
      <c r="GQ34" s="4"/>
      <c r="GR34" s="5"/>
      <c r="GS34" s="5"/>
      <c r="GT34" s="4"/>
      <c r="GU34" s="4"/>
      <c r="GV34" s="4"/>
      <c r="GW34" s="4"/>
      <c r="GX34" s="5"/>
      <c r="GY34" s="5"/>
      <c r="GZ34" s="4"/>
      <c r="HA34" s="4"/>
      <c r="HB34" s="4"/>
      <c r="HC34" s="4"/>
      <c r="HD34" s="6"/>
      <c r="HE34" s="4"/>
      <c r="HF34" s="5"/>
      <c r="HG34" s="4"/>
      <c r="HH34" s="7"/>
      <c r="HI34" s="4"/>
      <c r="HJ34" s="4"/>
      <c r="HK34" s="7"/>
      <c r="HL34" s="4"/>
    </row>
    <row r="35" spans="1:220" x14ac:dyDescent="0.2">
      <c r="A35" s="3" t="s">
        <v>105</v>
      </c>
      <c r="B35" s="8">
        <v>9482</v>
      </c>
      <c r="C35" s="8">
        <v>7810</v>
      </c>
      <c r="D35" s="8">
        <v>930</v>
      </c>
      <c r="E35" s="49" t="s">
        <v>152</v>
      </c>
      <c r="F35" s="8">
        <v>325447</v>
      </c>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4"/>
      <c r="BR35" s="5"/>
      <c r="BS35" s="4"/>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4"/>
      <c r="DG35" s="4"/>
      <c r="DH35" s="5"/>
      <c r="DI35" s="5"/>
      <c r="DJ35" s="4"/>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6"/>
      <c r="EZ35" s="6"/>
      <c r="FA35" s="6"/>
      <c r="FB35" s="6"/>
      <c r="FC35" s="6"/>
      <c r="FD35" s="4"/>
      <c r="FE35" s="6"/>
      <c r="FF35" s="6"/>
      <c r="FG35" s="6"/>
      <c r="FH35" s="6"/>
      <c r="FI35" s="6"/>
      <c r="FJ35" s="6"/>
      <c r="FK35" s="4"/>
      <c r="FL35" s="6"/>
      <c r="FM35" s="6"/>
      <c r="FN35" s="6"/>
      <c r="FO35" s="6"/>
      <c r="FP35" s="6"/>
      <c r="FQ35" s="6"/>
      <c r="FR35" s="6"/>
      <c r="FS35" s="6"/>
      <c r="FT35" s="6"/>
      <c r="FU35" s="6"/>
      <c r="FV35" s="6"/>
      <c r="FW35" s="6"/>
      <c r="FX35" s="4"/>
      <c r="FY35" s="6"/>
      <c r="FZ35" s="6"/>
      <c r="GA35" s="6"/>
      <c r="GB35" s="6"/>
      <c r="GC35" s="6"/>
      <c r="GD35" s="6"/>
      <c r="GE35" s="6"/>
      <c r="GF35" s="6"/>
      <c r="GG35" s="4"/>
      <c r="GH35" s="6"/>
      <c r="GI35" s="6"/>
      <c r="GJ35" s="6"/>
      <c r="GK35" s="6"/>
      <c r="GL35" s="4"/>
      <c r="GM35" s="4"/>
      <c r="GN35" s="4"/>
      <c r="GO35" s="4"/>
      <c r="GP35" s="4"/>
      <c r="GQ35" s="4"/>
      <c r="GR35" s="5"/>
      <c r="GS35" s="5"/>
      <c r="GT35" s="4"/>
      <c r="GU35" s="4"/>
      <c r="GV35" s="4"/>
      <c r="GW35" s="4"/>
      <c r="GX35" s="5"/>
      <c r="GY35" s="5"/>
      <c r="GZ35" s="4"/>
      <c r="HA35" s="4"/>
      <c r="HB35" s="4"/>
      <c r="HC35" s="4"/>
      <c r="HD35" s="6"/>
      <c r="HE35" s="4"/>
      <c r="HF35" s="5"/>
      <c r="HG35" s="4"/>
      <c r="HH35" s="7"/>
      <c r="HI35" s="4"/>
      <c r="HJ35" s="4"/>
      <c r="HK35" s="7"/>
      <c r="HL35" s="4"/>
    </row>
    <row r="36" spans="1:220" x14ac:dyDescent="0.2">
      <c r="A36" s="3" t="s">
        <v>106</v>
      </c>
      <c r="B36" s="8">
        <v>795</v>
      </c>
      <c r="C36" s="8">
        <v>1846</v>
      </c>
      <c r="D36" s="8">
        <v>58</v>
      </c>
      <c r="E36" s="49" t="s">
        <v>152</v>
      </c>
      <c r="F36" s="8">
        <v>24602</v>
      </c>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4"/>
      <c r="BR36" s="5"/>
      <c r="BS36" s="4"/>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4"/>
      <c r="DG36" s="4"/>
      <c r="DH36" s="5"/>
      <c r="DI36" s="5"/>
      <c r="DJ36" s="4"/>
      <c r="DK36" s="5"/>
      <c r="DL36" s="5"/>
      <c r="DM36" s="5"/>
      <c r="DN36" s="5"/>
      <c r="DO36" s="5"/>
      <c r="DP36" s="5"/>
      <c r="DQ36" s="5"/>
      <c r="DR36" s="5"/>
      <c r="DS36" s="5"/>
      <c r="DT36" s="5"/>
      <c r="DU36" s="5"/>
      <c r="DV36" s="5"/>
      <c r="DW36" s="5"/>
      <c r="DX36" s="5"/>
      <c r="DY36" s="5"/>
      <c r="DZ36" s="5"/>
      <c r="EA36" s="5"/>
      <c r="EB36" s="5"/>
      <c r="EC36" s="4"/>
      <c r="ED36" s="4"/>
      <c r="EE36" s="4"/>
      <c r="EF36" s="4"/>
      <c r="EG36" s="4"/>
      <c r="EH36" s="4"/>
      <c r="EI36" s="4"/>
      <c r="EJ36" s="4"/>
      <c r="EK36" s="4"/>
      <c r="EL36" s="4"/>
      <c r="EM36" s="4"/>
      <c r="EN36" s="4"/>
      <c r="EO36" s="4"/>
      <c r="EP36" s="4"/>
      <c r="EQ36" s="4"/>
      <c r="ER36" s="4"/>
      <c r="ES36" s="4"/>
      <c r="ET36" s="4"/>
      <c r="EU36" s="5"/>
      <c r="EV36" s="5"/>
      <c r="EW36" s="5"/>
      <c r="EX36" s="5"/>
      <c r="EY36" s="6"/>
      <c r="EZ36" s="6"/>
      <c r="FA36" s="6"/>
      <c r="FB36" s="6"/>
      <c r="FC36" s="6"/>
      <c r="FD36" s="4"/>
      <c r="FE36" s="6"/>
      <c r="FF36" s="6"/>
      <c r="FG36" s="6"/>
      <c r="FH36" s="6"/>
      <c r="FI36" s="6"/>
      <c r="FJ36" s="6"/>
      <c r="FK36" s="4"/>
      <c r="FL36" s="6"/>
      <c r="FM36" s="6"/>
      <c r="FN36" s="6"/>
      <c r="FO36" s="6"/>
      <c r="FP36" s="6"/>
      <c r="FQ36" s="6"/>
      <c r="FR36" s="6"/>
      <c r="FS36" s="6"/>
      <c r="FT36" s="6"/>
      <c r="FU36" s="6"/>
      <c r="FV36" s="6"/>
      <c r="FW36" s="6"/>
      <c r="FX36" s="4"/>
      <c r="FY36" s="6"/>
      <c r="FZ36" s="6"/>
      <c r="GA36" s="6"/>
      <c r="GB36" s="6"/>
      <c r="GC36" s="6"/>
      <c r="GD36" s="6"/>
      <c r="GE36" s="6"/>
      <c r="GF36" s="6"/>
      <c r="GG36" s="4"/>
      <c r="GH36" s="6"/>
      <c r="GI36" s="6"/>
      <c r="GJ36" s="6"/>
      <c r="GK36" s="6"/>
      <c r="GL36" s="4"/>
      <c r="GM36" s="4"/>
      <c r="GN36" s="4"/>
      <c r="GO36" s="4"/>
      <c r="GP36" s="4"/>
      <c r="GQ36" s="4"/>
      <c r="GR36" s="5"/>
      <c r="GS36" s="5"/>
      <c r="GT36" s="4"/>
      <c r="GU36" s="4"/>
      <c r="GV36" s="4"/>
      <c r="GW36" s="4"/>
      <c r="GX36" s="5"/>
      <c r="GY36" s="5"/>
      <c r="GZ36" s="4"/>
      <c r="HA36" s="4"/>
      <c r="HB36" s="4"/>
      <c r="HC36" s="4"/>
      <c r="HD36" s="4"/>
      <c r="HE36" s="4"/>
      <c r="HF36" s="4"/>
      <c r="HG36" s="4"/>
      <c r="HH36" s="7"/>
      <c r="HI36" s="4"/>
      <c r="HJ36" s="4"/>
      <c r="HK36" s="7"/>
      <c r="HL36" s="4"/>
    </row>
    <row r="37" spans="1:220" ht="25.5" x14ac:dyDescent="0.2">
      <c r="A37" s="3" t="s">
        <v>108</v>
      </c>
      <c r="B37" s="8">
        <v>1170</v>
      </c>
      <c r="C37" s="8">
        <v>4167</v>
      </c>
      <c r="D37" s="8">
        <v>241</v>
      </c>
      <c r="E37" s="49" t="s">
        <v>179</v>
      </c>
      <c r="F37" s="8">
        <v>39506</v>
      </c>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4"/>
      <c r="BR37" s="5"/>
      <c r="BS37" s="4"/>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4"/>
      <c r="DK37" s="5"/>
      <c r="DL37" s="5"/>
      <c r="DM37" s="5"/>
      <c r="DN37" s="5"/>
      <c r="DO37" s="5"/>
      <c r="DP37" s="5"/>
      <c r="DQ37" s="5"/>
      <c r="DR37" s="5"/>
      <c r="DS37" s="5"/>
      <c r="DT37" s="5"/>
      <c r="DU37" s="5"/>
      <c r="DV37" s="5"/>
      <c r="DW37" s="5"/>
      <c r="DX37" s="5"/>
      <c r="DY37" s="5"/>
      <c r="DZ37" s="5"/>
      <c r="EA37" s="5"/>
      <c r="EB37" s="5"/>
      <c r="EC37" s="4"/>
      <c r="ED37" s="4"/>
      <c r="EE37" s="4"/>
      <c r="EF37" s="4"/>
      <c r="EG37" s="4"/>
      <c r="EH37" s="4"/>
      <c r="EI37" s="4"/>
      <c r="EJ37" s="4"/>
      <c r="EK37" s="4"/>
      <c r="EL37" s="4"/>
      <c r="EM37" s="5"/>
      <c r="EN37" s="5"/>
      <c r="EO37" s="5"/>
      <c r="EP37" s="5"/>
      <c r="EQ37" s="5"/>
      <c r="ER37" s="5"/>
      <c r="ES37" s="5"/>
      <c r="ET37" s="5"/>
      <c r="EU37" s="5"/>
      <c r="EV37" s="5"/>
      <c r="EW37" s="5"/>
      <c r="EX37" s="5"/>
      <c r="EY37" s="6"/>
      <c r="EZ37" s="6"/>
      <c r="FA37" s="6"/>
      <c r="FB37" s="6"/>
      <c r="FC37" s="6"/>
      <c r="FD37" s="4"/>
      <c r="FE37" s="6"/>
      <c r="FF37" s="6"/>
      <c r="FG37" s="6"/>
      <c r="FH37" s="6"/>
      <c r="FI37" s="6"/>
      <c r="FJ37" s="6"/>
      <c r="FK37" s="4"/>
      <c r="FL37" s="6"/>
      <c r="FM37" s="6"/>
      <c r="FN37" s="6"/>
      <c r="FO37" s="6"/>
      <c r="FP37" s="6"/>
      <c r="FQ37" s="6"/>
      <c r="FR37" s="6"/>
      <c r="FS37" s="6"/>
      <c r="FT37" s="6"/>
      <c r="FU37" s="6"/>
      <c r="FV37" s="6"/>
      <c r="FW37" s="6"/>
      <c r="FX37" s="4"/>
      <c r="FY37" s="6"/>
      <c r="FZ37" s="6"/>
      <c r="GA37" s="6"/>
      <c r="GB37" s="6"/>
      <c r="GC37" s="6"/>
      <c r="GD37" s="6"/>
      <c r="GE37" s="6"/>
      <c r="GF37" s="6"/>
      <c r="GG37" s="4"/>
      <c r="GH37" s="6"/>
      <c r="GI37" s="6"/>
      <c r="GJ37" s="6"/>
      <c r="GK37" s="6"/>
      <c r="GL37" s="4"/>
      <c r="GM37" s="4"/>
      <c r="GN37" s="4"/>
      <c r="GO37" s="4"/>
      <c r="GP37" s="4"/>
      <c r="GQ37" s="4"/>
      <c r="GR37" s="5"/>
      <c r="GS37" s="5"/>
      <c r="GT37" s="4"/>
      <c r="GU37" s="4"/>
      <c r="GV37" s="4"/>
      <c r="GW37" s="4"/>
      <c r="GX37" s="5"/>
      <c r="GY37" s="5"/>
      <c r="GZ37" s="4"/>
      <c r="HA37" s="4"/>
      <c r="HB37" s="4"/>
      <c r="HC37" s="4"/>
      <c r="HD37" s="6"/>
      <c r="HE37" s="4"/>
      <c r="HF37" s="4"/>
      <c r="HG37" s="4"/>
      <c r="HH37" s="7"/>
      <c r="HI37" s="4"/>
      <c r="HJ37" s="4"/>
      <c r="HK37" s="7"/>
      <c r="HL37" s="4"/>
    </row>
    <row r="38" spans="1:220" x14ac:dyDescent="0.2">
      <c r="A38" s="3" t="s">
        <v>110</v>
      </c>
      <c r="B38" s="8">
        <v>1211</v>
      </c>
      <c r="C38" s="8">
        <v>2869</v>
      </c>
      <c r="D38" s="8">
        <v>75</v>
      </c>
      <c r="E38" s="49" t="s">
        <v>180</v>
      </c>
      <c r="F38" s="8">
        <v>37526</v>
      </c>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4"/>
      <c r="BR38" s="5"/>
      <c r="BS38" s="4"/>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4"/>
      <c r="DG38" s="4"/>
      <c r="DH38" s="5"/>
      <c r="DI38" s="5"/>
      <c r="DJ38" s="4"/>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6"/>
      <c r="EZ38" s="6"/>
      <c r="FA38" s="6"/>
      <c r="FB38" s="6"/>
      <c r="FC38" s="6"/>
      <c r="FD38" s="4"/>
      <c r="FE38" s="6"/>
      <c r="FF38" s="6"/>
      <c r="FG38" s="6"/>
      <c r="FH38" s="6"/>
      <c r="FI38" s="6"/>
      <c r="FJ38" s="6"/>
      <c r="FK38" s="4"/>
      <c r="FL38" s="6"/>
      <c r="FM38" s="6"/>
      <c r="FN38" s="6"/>
      <c r="FO38" s="6"/>
      <c r="FP38" s="6"/>
      <c r="FQ38" s="6"/>
      <c r="FR38" s="6"/>
      <c r="FS38" s="6"/>
      <c r="FT38" s="6"/>
      <c r="FU38" s="6"/>
      <c r="FV38" s="6"/>
      <c r="FW38" s="6"/>
      <c r="FX38" s="4"/>
      <c r="FY38" s="6"/>
      <c r="FZ38" s="6"/>
      <c r="GA38" s="6"/>
      <c r="GB38" s="6"/>
      <c r="GC38" s="6"/>
      <c r="GD38" s="6"/>
      <c r="GE38" s="6"/>
      <c r="GF38" s="6"/>
      <c r="GG38" s="4"/>
      <c r="GH38" s="6"/>
      <c r="GI38" s="6"/>
      <c r="GJ38" s="6"/>
      <c r="GK38" s="6"/>
      <c r="GL38" s="4"/>
      <c r="GM38" s="4"/>
      <c r="GN38" s="4"/>
      <c r="GO38" s="4"/>
      <c r="GP38" s="4"/>
      <c r="GQ38" s="4"/>
      <c r="GR38" s="5"/>
      <c r="GS38" s="5"/>
      <c r="GT38" s="4"/>
      <c r="GU38" s="4"/>
      <c r="GV38" s="4"/>
      <c r="GW38" s="4"/>
      <c r="GX38" s="5"/>
      <c r="GY38" s="5"/>
      <c r="GZ38" s="4"/>
      <c r="HA38" s="4"/>
      <c r="HB38" s="4"/>
      <c r="HC38" s="4"/>
      <c r="HD38" s="6"/>
      <c r="HE38" s="4"/>
      <c r="HF38" s="5"/>
      <c r="HG38" s="4"/>
      <c r="HH38" s="7"/>
      <c r="HI38" s="4"/>
      <c r="HJ38" s="4"/>
      <c r="HK38" s="7"/>
      <c r="HL38" s="4"/>
    </row>
    <row r="39" spans="1:220" x14ac:dyDescent="0.2">
      <c r="A39" s="3" t="s">
        <v>111</v>
      </c>
      <c r="B39" s="8">
        <v>1801</v>
      </c>
      <c r="C39" s="8">
        <v>5175</v>
      </c>
      <c r="D39" s="8">
        <v>268</v>
      </c>
      <c r="E39" s="49"/>
      <c r="F39" s="8">
        <v>57038</v>
      </c>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4"/>
      <c r="BR39" s="5"/>
      <c r="BS39" s="4"/>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4"/>
      <c r="DG39" s="4"/>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6"/>
      <c r="EZ39" s="6"/>
      <c r="FA39" s="6"/>
      <c r="FB39" s="6"/>
      <c r="FC39" s="6"/>
      <c r="FD39" s="4"/>
      <c r="FE39" s="6"/>
      <c r="FF39" s="6"/>
      <c r="FG39" s="6"/>
      <c r="FH39" s="6"/>
      <c r="FI39" s="6"/>
      <c r="FJ39" s="6"/>
      <c r="FK39" s="4"/>
      <c r="FL39" s="6"/>
      <c r="FM39" s="6"/>
      <c r="FN39" s="6"/>
      <c r="FO39" s="6"/>
      <c r="FP39" s="6"/>
      <c r="FQ39" s="6"/>
      <c r="FR39" s="6"/>
      <c r="FS39" s="6"/>
      <c r="FT39" s="6"/>
      <c r="FU39" s="6"/>
      <c r="FV39" s="6"/>
      <c r="FW39" s="6"/>
      <c r="FX39" s="4"/>
      <c r="FY39" s="6"/>
      <c r="FZ39" s="6"/>
      <c r="GA39" s="6"/>
      <c r="GB39" s="6"/>
      <c r="GC39" s="6"/>
      <c r="GD39" s="6"/>
      <c r="GE39" s="6"/>
      <c r="GF39" s="6"/>
      <c r="GG39" s="4"/>
      <c r="GH39" s="6"/>
      <c r="GI39" s="6"/>
      <c r="GJ39" s="6"/>
      <c r="GK39" s="6"/>
      <c r="GL39" s="4"/>
      <c r="GM39" s="4"/>
      <c r="GN39" s="4"/>
      <c r="GO39" s="4"/>
      <c r="GP39" s="4"/>
      <c r="GQ39" s="4"/>
      <c r="GR39" s="5"/>
      <c r="GS39" s="5"/>
      <c r="GT39" s="4"/>
      <c r="GU39" s="4"/>
      <c r="GV39" s="4"/>
      <c r="GW39" s="4"/>
      <c r="GX39" s="5"/>
      <c r="GY39" s="5"/>
      <c r="GZ39" s="4"/>
      <c r="HA39" s="4"/>
      <c r="HB39" s="4"/>
      <c r="HC39" s="4"/>
      <c r="HD39" s="6"/>
      <c r="HE39" s="4"/>
      <c r="HF39" s="5"/>
      <c r="HG39" s="4"/>
      <c r="HH39" s="7"/>
      <c r="HI39" s="4"/>
      <c r="HJ39" s="4"/>
      <c r="HK39" s="7"/>
      <c r="HL39" s="4"/>
    </row>
    <row r="40" spans="1:220" ht="25.5" x14ac:dyDescent="0.2">
      <c r="A40" s="3" t="s">
        <v>113</v>
      </c>
      <c r="B40" s="8">
        <v>2634</v>
      </c>
      <c r="C40" s="8">
        <v>6950</v>
      </c>
      <c r="D40" s="8">
        <v>469</v>
      </c>
      <c r="E40" s="49" t="s">
        <v>181</v>
      </c>
      <c r="F40" s="8">
        <v>79428</v>
      </c>
      <c r="AL40" s="5"/>
      <c r="AM40" s="5"/>
      <c r="AN40" s="5"/>
      <c r="AO40" s="5"/>
      <c r="AP40" s="4"/>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4"/>
      <c r="BR40" s="5"/>
      <c r="BS40" s="4"/>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4"/>
      <c r="DG40" s="4"/>
      <c r="DH40" s="5"/>
      <c r="DI40" s="5"/>
      <c r="DJ40" s="4"/>
      <c r="DK40" s="5"/>
      <c r="DL40" s="5"/>
      <c r="DM40" s="5"/>
      <c r="DN40" s="5"/>
      <c r="DO40" s="5"/>
      <c r="DP40" s="5"/>
      <c r="DQ40" s="5"/>
      <c r="DR40" s="5"/>
      <c r="DS40" s="5"/>
      <c r="DT40" s="5"/>
      <c r="DU40" s="5"/>
      <c r="DV40" s="5"/>
      <c r="DW40" s="5"/>
      <c r="DX40" s="5"/>
      <c r="DY40" s="5"/>
      <c r="DZ40" s="5"/>
      <c r="EA40" s="5"/>
      <c r="EB40" s="5"/>
      <c r="EC40" s="4"/>
      <c r="ED40" s="4"/>
      <c r="EE40" s="4"/>
      <c r="EF40" s="4"/>
      <c r="EG40" s="4"/>
      <c r="EH40" s="4"/>
      <c r="EI40" s="4"/>
      <c r="EJ40" s="4"/>
      <c r="EK40" s="4"/>
      <c r="EL40" s="4"/>
      <c r="EM40" s="4"/>
      <c r="EN40" s="4"/>
      <c r="EO40" s="4"/>
      <c r="EP40" s="4"/>
      <c r="EQ40" s="4"/>
      <c r="ER40" s="4"/>
      <c r="ES40" s="4"/>
      <c r="ET40" s="4"/>
      <c r="EU40" s="5"/>
      <c r="EV40" s="5"/>
      <c r="EW40" s="5"/>
      <c r="EX40" s="5"/>
      <c r="EY40" s="6"/>
      <c r="EZ40" s="6"/>
      <c r="FA40" s="6"/>
      <c r="FB40" s="6"/>
      <c r="FC40" s="6"/>
      <c r="FD40" s="4"/>
      <c r="FE40" s="6"/>
      <c r="FF40" s="6"/>
      <c r="FG40" s="6"/>
      <c r="FH40" s="6"/>
      <c r="FI40" s="6"/>
      <c r="FJ40" s="6"/>
      <c r="FK40" s="4"/>
      <c r="FL40" s="6"/>
      <c r="FM40" s="6"/>
      <c r="FN40" s="6"/>
      <c r="FO40" s="6"/>
      <c r="FP40" s="6"/>
      <c r="FQ40" s="6"/>
      <c r="FR40" s="6"/>
      <c r="FS40" s="6"/>
      <c r="FT40" s="6"/>
      <c r="FU40" s="6"/>
      <c r="FV40" s="6"/>
      <c r="FW40" s="6"/>
      <c r="FX40" s="4"/>
      <c r="FY40" s="6"/>
      <c r="FZ40" s="6"/>
      <c r="GA40" s="6"/>
      <c r="GB40" s="6"/>
      <c r="GC40" s="6"/>
      <c r="GD40" s="6"/>
      <c r="GE40" s="6"/>
      <c r="GF40" s="6"/>
      <c r="GG40" s="4"/>
      <c r="GH40" s="6"/>
      <c r="GI40" s="6"/>
      <c r="GJ40" s="6"/>
      <c r="GK40" s="6"/>
      <c r="GL40" s="4"/>
      <c r="GM40" s="4"/>
      <c r="GN40" s="4"/>
      <c r="GO40" s="4"/>
      <c r="GP40" s="4"/>
      <c r="GQ40" s="4"/>
      <c r="GR40" s="5"/>
      <c r="GS40" s="5"/>
      <c r="GT40" s="4"/>
      <c r="GU40" s="4"/>
      <c r="GV40" s="4"/>
      <c r="GW40" s="4"/>
      <c r="GX40" s="5"/>
      <c r="GY40" s="5"/>
      <c r="GZ40" s="4"/>
      <c r="HA40" s="4"/>
      <c r="HB40" s="4"/>
      <c r="HC40" s="4"/>
      <c r="HD40" s="6"/>
      <c r="HE40" s="4"/>
      <c r="HF40" s="5"/>
      <c r="HG40" s="4"/>
      <c r="HH40" s="7"/>
      <c r="HI40" s="4"/>
      <c r="HJ40" s="4"/>
      <c r="HK40" s="7"/>
      <c r="HL40" s="4"/>
    </row>
    <row r="41" spans="1:220" x14ac:dyDescent="0.2">
      <c r="A41" s="3" t="s">
        <v>114</v>
      </c>
      <c r="B41" s="8">
        <v>4798</v>
      </c>
      <c r="C41" s="8">
        <v>4600</v>
      </c>
      <c r="D41" s="8">
        <v>297</v>
      </c>
      <c r="E41" s="49" t="s">
        <v>152</v>
      </c>
      <c r="F41" s="8">
        <v>90750</v>
      </c>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4"/>
      <c r="BR41" s="5"/>
      <c r="BS41" s="4"/>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4"/>
      <c r="DG41" s="4"/>
      <c r="DH41" s="5"/>
      <c r="DI41" s="5"/>
      <c r="DJ41" s="4"/>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4"/>
      <c r="EM41" s="4"/>
      <c r="EN41" s="4"/>
      <c r="EO41" s="4"/>
      <c r="EP41" s="4"/>
      <c r="EQ41" s="4"/>
      <c r="ER41" s="4"/>
      <c r="ES41" s="4"/>
      <c r="ET41" s="4"/>
      <c r="EU41" s="5"/>
      <c r="EV41" s="5"/>
      <c r="EW41" s="5"/>
      <c r="EX41" s="5"/>
      <c r="EY41" s="6"/>
      <c r="EZ41" s="6"/>
      <c r="FA41" s="6"/>
      <c r="FB41" s="6"/>
      <c r="FC41" s="6"/>
      <c r="FD41" s="4"/>
      <c r="FE41" s="6"/>
      <c r="FF41" s="6"/>
      <c r="FG41" s="6"/>
      <c r="FH41" s="6"/>
      <c r="FI41" s="6"/>
      <c r="FJ41" s="6"/>
      <c r="FK41" s="4"/>
      <c r="FL41" s="6"/>
      <c r="FM41" s="6"/>
      <c r="FN41" s="6"/>
      <c r="FO41" s="6"/>
      <c r="FP41" s="6"/>
      <c r="FQ41" s="6"/>
      <c r="FR41" s="6"/>
      <c r="FS41" s="6"/>
      <c r="FT41" s="6"/>
      <c r="FU41" s="6"/>
      <c r="FV41" s="6"/>
      <c r="FW41" s="6"/>
      <c r="FX41" s="4"/>
      <c r="FY41" s="6"/>
      <c r="FZ41" s="6"/>
      <c r="GA41" s="6"/>
      <c r="GB41" s="6"/>
      <c r="GC41" s="6"/>
      <c r="GD41" s="6"/>
      <c r="GE41" s="6"/>
      <c r="GF41" s="6"/>
      <c r="GG41" s="4"/>
      <c r="GH41" s="6"/>
      <c r="GI41" s="6"/>
      <c r="GJ41" s="6"/>
      <c r="GK41" s="6"/>
      <c r="GL41" s="4"/>
      <c r="GM41" s="4"/>
      <c r="GN41" s="4"/>
      <c r="GO41" s="4"/>
      <c r="GP41" s="4"/>
      <c r="GQ41" s="4"/>
      <c r="GR41" s="5"/>
      <c r="GS41" s="5"/>
      <c r="GT41" s="4"/>
      <c r="GU41" s="4"/>
      <c r="GV41" s="4"/>
      <c r="GW41" s="4"/>
      <c r="GX41" s="5"/>
      <c r="GY41" s="5"/>
      <c r="GZ41" s="4"/>
      <c r="HA41" s="4"/>
      <c r="HB41" s="4"/>
      <c r="HC41" s="4"/>
      <c r="HD41" s="6"/>
      <c r="HE41" s="4"/>
      <c r="HF41" s="5"/>
      <c r="HG41" s="4"/>
      <c r="HH41" s="7"/>
      <c r="HI41" s="4"/>
      <c r="HJ41" s="4"/>
      <c r="HK41" s="7"/>
      <c r="HL41" s="4"/>
    </row>
    <row r="42" spans="1:220" ht="25.5" x14ac:dyDescent="0.2">
      <c r="A42" s="3" t="s">
        <v>116</v>
      </c>
      <c r="B42" s="8">
        <v>4233</v>
      </c>
      <c r="C42" s="8">
        <v>4749</v>
      </c>
      <c r="D42" s="8">
        <v>203</v>
      </c>
      <c r="E42" s="49" t="s">
        <v>182</v>
      </c>
      <c r="F42" s="8">
        <v>57269</v>
      </c>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4"/>
      <c r="BR42" s="5"/>
      <c r="BS42" s="4"/>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4"/>
      <c r="DG42" s="4"/>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6"/>
      <c r="EZ42" s="6"/>
      <c r="FA42" s="6"/>
      <c r="FB42" s="6"/>
      <c r="FC42" s="6"/>
      <c r="FD42" s="4"/>
      <c r="FE42" s="6"/>
      <c r="FF42" s="6"/>
      <c r="FG42" s="6"/>
      <c r="FH42" s="6"/>
      <c r="FI42" s="6"/>
      <c r="FJ42" s="6"/>
      <c r="FK42" s="4"/>
      <c r="FL42" s="6"/>
      <c r="FM42" s="6"/>
      <c r="FN42" s="6"/>
      <c r="FO42" s="6"/>
      <c r="FP42" s="6"/>
      <c r="FQ42" s="6"/>
      <c r="FR42" s="6"/>
      <c r="FS42" s="6"/>
      <c r="FT42" s="6"/>
      <c r="FU42" s="6"/>
      <c r="FV42" s="6"/>
      <c r="FW42" s="6"/>
      <c r="FX42" s="4"/>
      <c r="FY42" s="6"/>
      <c r="FZ42" s="6"/>
      <c r="GA42" s="6"/>
      <c r="GB42" s="6"/>
      <c r="GC42" s="6"/>
      <c r="GD42" s="6"/>
      <c r="GE42" s="6"/>
      <c r="GF42" s="6"/>
      <c r="GG42" s="4"/>
      <c r="GH42" s="6"/>
      <c r="GI42" s="6"/>
      <c r="GJ42" s="6"/>
      <c r="GK42" s="6"/>
      <c r="GL42" s="4"/>
      <c r="GM42" s="4"/>
      <c r="GN42" s="4"/>
      <c r="GO42" s="4"/>
      <c r="GP42" s="4"/>
      <c r="GQ42" s="4"/>
      <c r="GR42" s="5"/>
      <c r="GS42" s="5"/>
      <c r="GT42" s="4"/>
      <c r="GU42" s="4"/>
      <c r="GV42" s="4"/>
      <c r="GW42" s="4"/>
      <c r="GX42" s="5"/>
      <c r="GY42" s="5"/>
      <c r="GZ42" s="4"/>
      <c r="HA42" s="4"/>
      <c r="HB42" s="4"/>
      <c r="HC42" s="4"/>
      <c r="HD42" s="4"/>
      <c r="HE42" s="4"/>
      <c r="HF42" s="4"/>
      <c r="HG42" s="4"/>
      <c r="HH42" s="7"/>
      <c r="HI42" s="4"/>
      <c r="HJ42" s="4"/>
      <c r="HK42" s="7"/>
      <c r="HL42" s="4"/>
    </row>
    <row r="43" spans="1:220" x14ac:dyDescent="0.2">
      <c r="A43" s="3" t="s">
        <v>118</v>
      </c>
      <c r="B43" s="8">
        <v>1309</v>
      </c>
      <c r="C43" s="8">
        <v>3469</v>
      </c>
      <c r="D43" s="8">
        <v>66</v>
      </c>
      <c r="E43" s="49" t="s">
        <v>183</v>
      </c>
      <c r="F43" s="8">
        <v>23012</v>
      </c>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4"/>
      <c r="BR43" s="5"/>
      <c r="BS43" s="4"/>
      <c r="BT43" s="5"/>
      <c r="BU43" s="5"/>
      <c r="BV43" s="5"/>
      <c r="BW43" s="5"/>
      <c r="BX43" s="5"/>
      <c r="BY43" s="5"/>
      <c r="BZ43" s="5"/>
      <c r="CA43" s="5"/>
      <c r="CB43" s="5"/>
      <c r="CC43" s="5"/>
      <c r="CD43" s="5"/>
      <c r="CE43" s="5"/>
      <c r="CF43" s="5"/>
      <c r="CG43" s="5"/>
      <c r="CH43" s="5"/>
      <c r="CI43" s="5"/>
      <c r="CJ43" s="5"/>
      <c r="CK43" s="5"/>
      <c r="CL43" s="5"/>
      <c r="CM43" s="5"/>
      <c r="CN43" s="5"/>
      <c r="CO43" s="5"/>
      <c r="CP43" s="5"/>
      <c r="CQ43" s="4"/>
      <c r="CR43" s="4"/>
      <c r="CS43" s="4"/>
      <c r="CT43" s="5"/>
      <c r="CU43" s="5"/>
      <c r="CV43" s="5"/>
      <c r="CW43" s="5"/>
      <c r="CX43" s="5"/>
      <c r="CY43" s="5"/>
      <c r="CZ43" s="4"/>
      <c r="DA43" s="4"/>
      <c r="DB43" s="4"/>
      <c r="DC43" s="5"/>
      <c r="DD43" s="5"/>
      <c r="DE43" s="5"/>
      <c r="DF43" s="4"/>
      <c r="DG43" s="4"/>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4"/>
      <c r="EN43" s="4"/>
      <c r="EO43" s="4"/>
      <c r="EP43" s="4"/>
      <c r="EQ43" s="4"/>
      <c r="ER43" s="4"/>
      <c r="ES43" s="4"/>
      <c r="ET43" s="4"/>
      <c r="EU43" s="5"/>
      <c r="EV43" s="5"/>
      <c r="EW43" s="5"/>
      <c r="EX43" s="5"/>
      <c r="EY43" s="6"/>
      <c r="EZ43" s="6"/>
      <c r="FA43" s="6"/>
      <c r="FB43" s="6"/>
      <c r="FC43" s="6"/>
      <c r="FD43" s="4"/>
      <c r="FE43" s="6"/>
      <c r="FF43" s="6"/>
      <c r="FG43" s="6"/>
      <c r="FH43" s="6"/>
      <c r="FI43" s="6"/>
      <c r="FJ43" s="6"/>
      <c r="FK43" s="4"/>
      <c r="FL43" s="6"/>
      <c r="FM43" s="6"/>
      <c r="FN43" s="6"/>
      <c r="FO43" s="6"/>
      <c r="FP43" s="6"/>
      <c r="FQ43" s="6"/>
      <c r="FR43" s="6"/>
      <c r="FS43" s="6"/>
      <c r="FT43" s="6"/>
      <c r="FU43" s="6"/>
      <c r="FV43" s="6"/>
      <c r="FW43" s="6"/>
      <c r="FX43" s="4"/>
      <c r="FY43" s="6"/>
      <c r="FZ43" s="6"/>
      <c r="GA43" s="6"/>
      <c r="GB43" s="6"/>
      <c r="GC43" s="6"/>
      <c r="GD43" s="6"/>
      <c r="GE43" s="6"/>
      <c r="GF43" s="6"/>
      <c r="GG43" s="4"/>
      <c r="GH43" s="6"/>
      <c r="GI43" s="6"/>
      <c r="GJ43" s="6"/>
      <c r="GK43" s="6"/>
      <c r="GL43" s="4"/>
      <c r="GM43" s="4"/>
      <c r="GN43" s="4"/>
      <c r="GO43" s="4"/>
      <c r="GP43" s="4"/>
      <c r="GQ43" s="4"/>
      <c r="GR43" s="5"/>
      <c r="GS43" s="5"/>
      <c r="GT43" s="4"/>
      <c r="GU43" s="4"/>
      <c r="GV43" s="4"/>
      <c r="GW43" s="4"/>
      <c r="GX43" s="5"/>
      <c r="GY43" s="5"/>
      <c r="GZ43" s="4"/>
      <c r="HA43" s="4"/>
      <c r="HB43" s="4"/>
      <c r="HC43" s="4"/>
      <c r="HD43" s="4"/>
      <c r="HE43" s="4"/>
      <c r="HF43" s="4"/>
      <c r="HG43" s="4"/>
      <c r="HH43" s="7"/>
      <c r="HI43" s="4"/>
      <c r="HJ43" s="4"/>
      <c r="HK43" s="7"/>
      <c r="HL43" s="4"/>
    </row>
    <row r="44" spans="1:220" x14ac:dyDescent="0.2">
      <c r="A44" s="3" t="s">
        <v>120</v>
      </c>
      <c r="B44" s="8">
        <v>484</v>
      </c>
      <c r="C44" s="8">
        <v>1899</v>
      </c>
      <c r="D44" s="8">
        <v>15</v>
      </c>
      <c r="E44" s="49" t="s">
        <v>184</v>
      </c>
      <c r="F44" s="8">
        <v>20164</v>
      </c>
      <c r="AL44" s="5"/>
      <c r="AM44" s="5"/>
      <c r="AN44" s="5"/>
      <c r="AO44" s="5"/>
      <c r="AP44" s="4"/>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4"/>
      <c r="BR44" s="5"/>
      <c r="BS44" s="4"/>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4"/>
      <c r="DG44" s="4"/>
      <c r="DH44" s="5"/>
      <c r="DI44" s="5"/>
      <c r="DJ44" s="4"/>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6"/>
      <c r="EZ44" s="6"/>
      <c r="FA44" s="6"/>
      <c r="FB44" s="6"/>
      <c r="FC44" s="6"/>
      <c r="FD44" s="4"/>
      <c r="FE44" s="6"/>
      <c r="FF44" s="6"/>
      <c r="FG44" s="6"/>
      <c r="FH44" s="6"/>
      <c r="FI44" s="6"/>
      <c r="FJ44" s="6"/>
      <c r="FK44" s="4"/>
      <c r="FL44" s="6"/>
      <c r="FM44" s="6"/>
      <c r="FN44" s="6"/>
      <c r="FO44" s="6"/>
      <c r="FP44" s="6"/>
      <c r="FQ44" s="6"/>
      <c r="FR44" s="6"/>
      <c r="FS44" s="6"/>
      <c r="FT44" s="6"/>
      <c r="FU44" s="6"/>
      <c r="FV44" s="6"/>
      <c r="FW44" s="6"/>
      <c r="FX44" s="4"/>
      <c r="FY44" s="6"/>
      <c r="FZ44" s="6"/>
      <c r="GA44" s="6"/>
      <c r="GB44" s="6"/>
      <c r="GC44" s="6"/>
      <c r="GD44" s="6"/>
      <c r="GE44" s="6"/>
      <c r="GF44" s="6"/>
      <c r="GG44" s="4"/>
      <c r="GH44" s="6"/>
      <c r="GI44" s="6"/>
      <c r="GJ44" s="6"/>
      <c r="GK44" s="6"/>
      <c r="GL44" s="4"/>
      <c r="GM44" s="4"/>
      <c r="GN44" s="4"/>
      <c r="GO44" s="4"/>
      <c r="GP44" s="4"/>
      <c r="GQ44" s="4"/>
      <c r="GR44" s="5"/>
      <c r="GS44" s="5"/>
      <c r="GT44" s="4"/>
      <c r="GU44" s="4"/>
      <c r="GV44" s="4"/>
      <c r="GW44" s="4"/>
      <c r="GX44" s="5"/>
      <c r="GY44" s="5"/>
      <c r="GZ44" s="4"/>
      <c r="HA44" s="4"/>
      <c r="HB44" s="4"/>
      <c r="HC44" s="4"/>
      <c r="HD44" s="4"/>
      <c r="HE44" s="4"/>
      <c r="HF44" s="5"/>
      <c r="HG44" s="4"/>
      <c r="HH44" s="7"/>
      <c r="HI44" s="4"/>
      <c r="HJ44" s="4"/>
      <c r="HK44" s="7"/>
      <c r="HL44" s="4"/>
    </row>
    <row r="45" spans="1:220" ht="25.5" x14ac:dyDescent="0.2">
      <c r="A45" s="3" t="s">
        <v>122</v>
      </c>
      <c r="B45" s="8">
        <v>5359</v>
      </c>
      <c r="C45" s="8">
        <v>13690</v>
      </c>
      <c r="D45" s="8">
        <v>327</v>
      </c>
      <c r="E45" s="49" t="s">
        <v>185</v>
      </c>
      <c r="F45" s="8">
        <v>152874</v>
      </c>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4"/>
      <c r="BR45" s="5"/>
      <c r="BS45" s="4"/>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4"/>
      <c r="DG45" s="4"/>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4"/>
      <c r="EN45" s="4"/>
      <c r="EO45" s="4"/>
      <c r="EP45" s="4"/>
      <c r="EQ45" s="4"/>
      <c r="ER45" s="4"/>
      <c r="ES45" s="4"/>
      <c r="ET45" s="4"/>
      <c r="EU45" s="5"/>
      <c r="EV45" s="5"/>
      <c r="EW45" s="5"/>
      <c r="EX45" s="5"/>
      <c r="EY45" s="6"/>
      <c r="EZ45" s="6"/>
      <c r="FA45" s="6"/>
      <c r="FB45" s="6"/>
      <c r="FC45" s="6"/>
      <c r="FD45" s="4"/>
      <c r="FE45" s="6"/>
      <c r="FF45" s="6"/>
      <c r="FG45" s="6"/>
      <c r="FH45" s="6"/>
      <c r="FI45" s="6"/>
      <c r="FJ45" s="6"/>
      <c r="FK45" s="4"/>
      <c r="FL45" s="6"/>
      <c r="FM45" s="6"/>
      <c r="FN45" s="6"/>
      <c r="FO45" s="6"/>
      <c r="FP45" s="6"/>
      <c r="FQ45" s="6"/>
      <c r="FR45" s="6"/>
      <c r="FS45" s="6"/>
      <c r="FT45" s="6"/>
      <c r="FU45" s="6"/>
      <c r="FV45" s="6"/>
      <c r="FW45" s="6"/>
      <c r="FX45" s="4"/>
      <c r="FY45" s="6"/>
      <c r="FZ45" s="6"/>
      <c r="GA45" s="6"/>
      <c r="GB45" s="6"/>
      <c r="GC45" s="6"/>
      <c r="GD45" s="6"/>
      <c r="GE45" s="6"/>
      <c r="GF45" s="6"/>
      <c r="GG45" s="4"/>
      <c r="GH45" s="6"/>
      <c r="GI45" s="6"/>
      <c r="GJ45" s="6"/>
      <c r="GK45" s="6"/>
      <c r="GL45" s="4"/>
      <c r="GM45" s="4"/>
      <c r="GN45" s="4"/>
      <c r="GO45" s="4"/>
      <c r="GP45" s="4"/>
      <c r="GQ45" s="4"/>
      <c r="GR45" s="5"/>
      <c r="GS45" s="5"/>
      <c r="GT45" s="4"/>
      <c r="GU45" s="4"/>
      <c r="GV45" s="4"/>
      <c r="GW45" s="4"/>
      <c r="GX45" s="5"/>
      <c r="GY45" s="5"/>
      <c r="GZ45" s="4"/>
      <c r="HA45" s="4"/>
      <c r="HB45" s="4"/>
      <c r="HC45" s="4"/>
      <c r="HD45" s="6"/>
      <c r="HE45" s="4"/>
      <c r="HF45" s="5"/>
      <c r="HG45" s="4"/>
      <c r="HH45" s="7"/>
      <c r="HI45" s="4"/>
      <c r="HJ45" s="4"/>
      <c r="HK45" s="7"/>
      <c r="HL45" s="4"/>
    </row>
    <row r="46" spans="1:220" x14ac:dyDescent="0.2">
      <c r="A46" s="3" t="s">
        <v>123</v>
      </c>
      <c r="B46" s="8">
        <v>652</v>
      </c>
      <c r="C46" s="8">
        <v>4266</v>
      </c>
      <c r="D46" s="8">
        <v>12</v>
      </c>
      <c r="E46" s="49" t="s">
        <v>186</v>
      </c>
      <c r="F46" s="8">
        <v>27780</v>
      </c>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4"/>
      <c r="BR46" s="5"/>
      <c r="BS46" s="4"/>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4"/>
      <c r="EN46" s="4"/>
      <c r="EO46" s="4"/>
      <c r="EP46" s="4"/>
      <c r="EQ46" s="4"/>
      <c r="ER46" s="4"/>
      <c r="ES46" s="4"/>
      <c r="ET46" s="4"/>
      <c r="EU46" s="5"/>
      <c r="EV46" s="5"/>
      <c r="EW46" s="5"/>
      <c r="EX46" s="5"/>
      <c r="EY46" s="6"/>
      <c r="EZ46" s="6"/>
      <c r="FA46" s="6"/>
      <c r="FB46" s="6"/>
      <c r="FC46" s="6"/>
      <c r="FD46" s="4"/>
      <c r="FE46" s="6"/>
      <c r="FF46" s="6"/>
      <c r="FG46" s="6"/>
      <c r="FH46" s="6"/>
      <c r="FI46" s="6"/>
      <c r="FJ46" s="6"/>
      <c r="FK46" s="4"/>
      <c r="FL46" s="6"/>
      <c r="FM46" s="6"/>
      <c r="FN46" s="6"/>
      <c r="FO46" s="6"/>
      <c r="FP46" s="6"/>
      <c r="FQ46" s="6"/>
      <c r="FR46" s="6"/>
      <c r="FS46" s="6"/>
      <c r="FT46" s="6"/>
      <c r="FU46" s="6"/>
      <c r="FV46" s="6"/>
      <c r="FW46" s="6"/>
      <c r="FX46" s="4"/>
      <c r="FY46" s="6"/>
      <c r="FZ46" s="6"/>
      <c r="GA46" s="6"/>
      <c r="GB46" s="6"/>
      <c r="GC46" s="6"/>
      <c r="GD46" s="6"/>
      <c r="GE46" s="6"/>
      <c r="GF46" s="6"/>
      <c r="GG46" s="4"/>
      <c r="GH46" s="6"/>
      <c r="GI46" s="6"/>
      <c r="GJ46" s="6"/>
      <c r="GK46" s="6"/>
      <c r="GL46" s="4"/>
      <c r="GM46" s="4"/>
      <c r="GN46" s="4"/>
      <c r="GO46" s="4"/>
      <c r="GP46" s="4"/>
      <c r="GQ46" s="4"/>
      <c r="GR46" s="5"/>
      <c r="GS46" s="5"/>
      <c r="GT46" s="4"/>
      <c r="GU46" s="4"/>
      <c r="GV46" s="4"/>
      <c r="GW46" s="4"/>
      <c r="GX46" s="5"/>
      <c r="GY46" s="5"/>
      <c r="GZ46" s="4"/>
      <c r="HA46" s="4"/>
      <c r="HB46" s="4"/>
      <c r="HC46" s="4"/>
      <c r="HD46" s="6"/>
      <c r="HE46" s="4"/>
      <c r="HF46" s="5"/>
      <c r="HG46" s="4"/>
      <c r="HH46" s="7"/>
      <c r="HI46" s="4"/>
      <c r="HJ46" s="4"/>
      <c r="HK46" s="7"/>
      <c r="HL46" s="4"/>
    </row>
    <row r="47" spans="1:220" x14ac:dyDescent="0.2">
      <c r="A47" s="3" t="s">
        <v>125</v>
      </c>
      <c r="B47" s="8">
        <v>1999</v>
      </c>
      <c r="C47" s="8">
        <v>5128</v>
      </c>
      <c r="D47" s="8">
        <v>295</v>
      </c>
      <c r="E47" s="49" t="s">
        <v>187</v>
      </c>
      <c r="F47" s="8">
        <v>67831</v>
      </c>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4"/>
      <c r="BR47" s="5"/>
      <c r="BS47" s="4"/>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4"/>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6"/>
      <c r="EZ47" s="6"/>
      <c r="FA47" s="6"/>
      <c r="FB47" s="6"/>
      <c r="FC47" s="6"/>
      <c r="FD47" s="4"/>
      <c r="FE47" s="6"/>
      <c r="FF47" s="6"/>
      <c r="FG47" s="6"/>
      <c r="FH47" s="6"/>
      <c r="FI47" s="6"/>
      <c r="FJ47" s="6"/>
      <c r="FK47" s="4"/>
      <c r="FL47" s="6"/>
      <c r="FM47" s="6"/>
      <c r="FN47" s="6"/>
      <c r="FO47" s="6"/>
      <c r="FP47" s="6"/>
      <c r="FQ47" s="6"/>
      <c r="FR47" s="6"/>
      <c r="FS47" s="6"/>
      <c r="FT47" s="6"/>
      <c r="FU47" s="6"/>
      <c r="FV47" s="6"/>
      <c r="FW47" s="6"/>
      <c r="FX47" s="4"/>
      <c r="FY47" s="6"/>
      <c r="FZ47" s="6"/>
      <c r="GA47" s="6"/>
      <c r="GB47" s="6"/>
      <c r="GC47" s="6"/>
      <c r="GD47" s="6"/>
      <c r="GE47" s="6"/>
      <c r="GF47" s="6"/>
      <c r="GG47" s="4"/>
      <c r="GH47" s="6"/>
      <c r="GI47" s="6"/>
      <c r="GJ47" s="6"/>
      <c r="GK47" s="6"/>
      <c r="GL47" s="4"/>
      <c r="GM47" s="4"/>
      <c r="GN47" s="4"/>
      <c r="GO47" s="4"/>
      <c r="GP47" s="4"/>
      <c r="GQ47" s="4"/>
      <c r="GR47" s="5"/>
      <c r="GS47" s="5"/>
      <c r="GT47" s="4"/>
      <c r="GU47" s="4"/>
      <c r="GV47" s="4"/>
      <c r="GW47" s="4"/>
      <c r="GX47" s="5"/>
      <c r="GY47" s="5"/>
      <c r="GZ47" s="4"/>
      <c r="HA47" s="4"/>
      <c r="HB47" s="4"/>
      <c r="HC47" s="4"/>
      <c r="HD47" s="6"/>
      <c r="HE47" s="4"/>
      <c r="HF47" s="4"/>
      <c r="HG47" s="4"/>
      <c r="HH47" s="7"/>
      <c r="HI47" s="4"/>
      <c r="HJ47" s="4"/>
      <c r="HK47" s="7"/>
      <c r="HL47" s="4"/>
    </row>
    <row r="48" spans="1:220" x14ac:dyDescent="0.2">
      <c r="A48" s="3" t="s">
        <v>127</v>
      </c>
      <c r="B48" s="8">
        <v>7105</v>
      </c>
      <c r="C48" s="8">
        <v>7402</v>
      </c>
      <c r="D48" s="8">
        <v>326</v>
      </c>
      <c r="E48" s="49" t="s">
        <v>188</v>
      </c>
      <c r="F48" s="8">
        <v>111030</v>
      </c>
      <c r="AL48" s="5"/>
      <c r="AM48" s="5"/>
      <c r="AN48" s="5"/>
      <c r="AO48" s="5"/>
      <c r="AP48" s="4"/>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4"/>
      <c r="BR48" s="5"/>
      <c r="BS48" s="4"/>
      <c r="BT48" s="5"/>
      <c r="BU48" s="5"/>
      <c r="BV48" s="5"/>
      <c r="BW48" s="5"/>
      <c r="BX48" s="5"/>
      <c r="BY48" s="5"/>
      <c r="BZ48" s="4"/>
      <c r="CA48" s="4"/>
      <c r="CB48" s="5"/>
      <c r="CC48" s="5"/>
      <c r="CD48" s="5"/>
      <c r="CE48" s="5"/>
      <c r="CF48" s="5"/>
      <c r="CG48" s="5"/>
      <c r="CH48" s="5"/>
      <c r="CI48" s="4"/>
      <c r="CJ48" s="4"/>
      <c r="CK48" s="5"/>
      <c r="CL48" s="5"/>
      <c r="CM48" s="5"/>
      <c r="CN48" s="5"/>
      <c r="CO48" s="5"/>
      <c r="CP48" s="5"/>
      <c r="CQ48" s="5"/>
      <c r="CR48" s="5"/>
      <c r="CS48" s="5"/>
      <c r="CT48" s="5"/>
      <c r="CU48" s="5"/>
      <c r="CV48" s="5"/>
      <c r="CW48" s="5"/>
      <c r="CX48" s="5"/>
      <c r="CY48" s="5"/>
      <c r="CZ48" s="5"/>
      <c r="DA48" s="5"/>
      <c r="DB48" s="5"/>
      <c r="DC48" s="5"/>
      <c r="DD48" s="5"/>
      <c r="DE48" s="5"/>
      <c r="DF48" s="4"/>
      <c r="DG48" s="4"/>
      <c r="DH48" s="5"/>
      <c r="DI48" s="5"/>
      <c r="DJ48" s="4"/>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4"/>
      <c r="EN48" s="4"/>
      <c r="EO48" s="4"/>
      <c r="EP48" s="4"/>
      <c r="EQ48" s="4"/>
      <c r="ER48" s="4"/>
      <c r="ES48" s="4"/>
      <c r="ET48" s="4"/>
      <c r="EU48" s="5"/>
      <c r="EV48" s="5"/>
      <c r="EW48" s="5"/>
      <c r="EX48" s="5"/>
      <c r="EY48" s="6"/>
      <c r="EZ48" s="6"/>
      <c r="FA48" s="6"/>
      <c r="FB48" s="6"/>
      <c r="FC48" s="6"/>
      <c r="FD48" s="4"/>
      <c r="FE48" s="6"/>
      <c r="FF48" s="6"/>
      <c r="FG48" s="6"/>
      <c r="FH48" s="6"/>
      <c r="FI48" s="6"/>
      <c r="FJ48" s="6"/>
      <c r="FK48" s="4"/>
      <c r="FL48" s="6"/>
      <c r="FM48" s="6"/>
      <c r="FN48" s="6"/>
      <c r="FO48" s="6"/>
      <c r="FP48" s="6"/>
      <c r="FQ48" s="6"/>
      <c r="FR48" s="6"/>
      <c r="FS48" s="6"/>
      <c r="FT48" s="6"/>
      <c r="FU48" s="6"/>
      <c r="FV48" s="6"/>
      <c r="FW48" s="6"/>
      <c r="FX48" s="4"/>
      <c r="FY48" s="6"/>
      <c r="FZ48" s="6"/>
      <c r="GA48" s="6"/>
      <c r="GB48" s="6"/>
      <c r="GC48" s="6"/>
      <c r="GD48" s="6"/>
      <c r="GE48" s="6"/>
      <c r="GF48" s="6"/>
      <c r="GG48" s="4"/>
      <c r="GH48" s="6"/>
      <c r="GI48" s="6"/>
      <c r="GJ48" s="6"/>
      <c r="GK48" s="6"/>
      <c r="GL48" s="4"/>
      <c r="GM48" s="4"/>
      <c r="GN48" s="4"/>
      <c r="GO48" s="4"/>
      <c r="GP48" s="4"/>
      <c r="GQ48" s="4"/>
      <c r="GR48" s="5"/>
      <c r="GS48" s="5"/>
      <c r="GT48" s="4"/>
      <c r="GU48" s="4"/>
      <c r="GV48" s="4"/>
      <c r="GW48" s="4"/>
      <c r="GX48" s="5"/>
      <c r="GY48" s="5"/>
      <c r="GZ48" s="4"/>
      <c r="HA48" s="4"/>
      <c r="HB48" s="4"/>
      <c r="HC48" s="4"/>
      <c r="HD48" s="4"/>
      <c r="HE48" s="4"/>
      <c r="HF48" s="4"/>
      <c r="HG48" s="4"/>
      <c r="HH48" s="7"/>
      <c r="HI48" s="4"/>
      <c r="HJ48" s="4"/>
      <c r="HK48" s="7"/>
      <c r="HL48" s="4"/>
    </row>
    <row r="49" spans="1:220" x14ac:dyDescent="0.2">
      <c r="A49" s="3" t="s">
        <v>129</v>
      </c>
      <c r="B49" s="8">
        <v>3990</v>
      </c>
      <c r="C49" s="8">
        <v>5276</v>
      </c>
      <c r="D49" s="8">
        <v>128</v>
      </c>
      <c r="E49" s="49" t="s">
        <v>189</v>
      </c>
      <c r="F49" s="8">
        <v>106055</v>
      </c>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4"/>
      <c r="BR49" s="5"/>
      <c r="BS49" s="4"/>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4"/>
      <c r="DG49" s="4"/>
      <c r="DH49" s="5"/>
      <c r="DI49" s="5"/>
      <c r="DJ49" s="4"/>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4"/>
      <c r="EN49" s="4"/>
      <c r="EO49" s="4"/>
      <c r="EP49" s="4"/>
      <c r="EQ49" s="4"/>
      <c r="ER49" s="4"/>
      <c r="ES49" s="4"/>
      <c r="ET49" s="4"/>
      <c r="EU49" s="5"/>
      <c r="EV49" s="5"/>
      <c r="EW49" s="5"/>
      <c r="EX49" s="5"/>
      <c r="EY49" s="6"/>
      <c r="EZ49" s="6"/>
      <c r="FA49" s="6"/>
      <c r="FB49" s="6"/>
      <c r="FC49" s="6"/>
      <c r="FD49" s="4"/>
      <c r="FE49" s="6"/>
      <c r="FF49" s="6"/>
      <c r="FG49" s="6"/>
      <c r="FH49" s="6"/>
      <c r="FI49" s="6"/>
      <c r="FJ49" s="6"/>
      <c r="FK49" s="4"/>
      <c r="FL49" s="6"/>
      <c r="FM49" s="6"/>
      <c r="FN49" s="6"/>
      <c r="FO49" s="6"/>
      <c r="FP49" s="6"/>
      <c r="FQ49" s="6"/>
      <c r="FR49" s="6"/>
      <c r="FS49" s="6"/>
      <c r="FT49" s="6"/>
      <c r="FU49" s="6"/>
      <c r="FV49" s="6"/>
      <c r="FW49" s="6"/>
      <c r="FX49" s="4"/>
      <c r="FY49" s="6"/>
      <c r="FZ49" s="6"/>
      <c r="GA49" s="6"/>
      <c r="GB49" s="6"/>
      <c r="GC49" s="6"/>
      <c r="GD49" s="6"/>
      <c r="GE49" s="6"/>
      <c r="GF49" s="6"/>
      <c r="GG49" s="4"/>
      <c r="GH49" s="6"/>
      <c r="GI49" s="6"/>
      <c r="GJ49" s="6"/>
      <c r="GK49" s="6"/>
      <c r="GL49" s="4"/>
      <c r="GM49" s="4"/>
      <c r="GN49" s="4"/>
      <c r="GO49" s="4"/>
      <c r="GP49" s="4"/>
      <c r="GQ49" s="4"/>
      <c r="GR49" s="5"/>
      <c r="GS49" s="5"/>
      <c r="GT49" s="4"/>
      <c r="GU49" s="4"/>
      <c r="GV49" s="4"/>
      <c r="GW49" s="4"/>
      <c r="GX49" s="5"/>
      <c r="GY49" s="5"/>
      <c r="GZ49" s="4"/>
      <c r="HA49" s="4"/>
      <c r="HB49" s="4"/>
      <c r="HC49" s="4"/>
      <c r="HD49" s="4"/>
      <c r="HE49" s="4"/>
      <c r="HF49" s="4"/>
      <c r="HG49" s="4"/>
      <c r="HH49" s="7"/>
      <c r="HI49" s="4"/>
      <c r="HJ49" s="4"/>
      <c r="HK49" s="7"/>
      <c r="HL49" s="4"/>
    </row>
    <row r="50" spans="1:220" x14ac:dyDescent="0.2">
      <c r="A50" s="76"/>
      <c r="B50" s="77"/>
      <c r="C50" s="77"/>
      <c r="D50" s="78"/>
      <c r="E50" s="79"/>
      <c r="F50" s="80"/>
    </row>
    <row r="51" spans="1:220" x14ac:dyDescent="0.2">
      <c r="A51" s="12" t="s">
        <v>131</v>
      </c>
      <c r="B51" s="14">
        <f>SUM(B2:B49)</f>
        <v>143372</v>
      </c>
      <c r="C51" s="14">
        <f t="shared" ref="C51:F51" si="0">SUM(C2:C49)</f>
        <v>284740</v>
      </c>
      <c r="D51" s="14">
        <f t="shared" si="0"/>
        <v>22914</v>
      </c>
      <c r="E51" s="47"/>
      <c r="F51" s="14">
        <f t="shared" si="0"/>
        <v>3656508</v>
      </c>
    </row>
    <row r="52" spans="1:220" x14ac:dyDescent="0.2">
      <c r="A52" s="12" t="s">
        <v>132</v>
      </c>
      <c r="B52" s="14">
        <f>AVERAGE(B2:B49)</f>
        <v>2986.9166666666665</v>
      </c>
      <c r="C52" s="14">
        <f t="shared" ref="C52:F52" si="1">AVERAGE(C2:C49)</f>
        <v>5932.083333333333</v>
      </c>
      <c r="D52" s="14">
        <f t="shared" si="1"/>
        <v>487.531914893617</v>
      </c>
      <c r="E52" s="47"/>
      <c r="F52" s="14">
        <f t="shared" si="1"/>
        <v>76177.25</v>
      </c>
    </row>
    <row r="53" spans="1:220" x14ac:dyDescent="0.2">
      <c r="A53" s="12" t="s">
        <v>133</v>
      </c>
      <c r="B53" s="14">
        <f>MEDIAN(B2:B49)</f>
        <v>1769</v>
      </c>
      <c r="C53" s="14">
        <f t="shared" ref="C53:F53" si="2">MEDIAN(C2:C49)</f>
        <v>4710</v>
      </c>
      <c r="D53" s="14">
        <f t="shared" si="2"/>
        <v>151</v>
      </c>
      <c r="E53" s="47"/>
      <c r="F53" s="14">
        <f t="shared" si="2"/>
        <v>59879.5</v>
      </c>
    </row>
  </sheetData>
  <autoFilter ref="A1:F49" xr:uid="{D0F5E98A-323A-4600-BDCE-58BB70B1B291}"/>
  <conditionalFormatting sqref="A2:F49">
    <cfRule type="expression" dxfId="5"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93094-A107-4D32-A94A-870B6DEA29F4}">
  <sheetPr>
    <tabColor theme="7" tint="0.39997558519241921"/>
  </sheetPr>
  <dimension ref="A1:GI53"/>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3" bestFit="1" customWidth="1"/>
    <col min="2" max="2" width="14.7109375" style="3" bestFit="1" customWidth="1"/>
    <col min="3" max="4" width="11.42578125" style="9" bestFit="1" customWidth="1"/>
    <col min="5" max="5" width="11.42578125" style="9" customWidth="1"/>
    <col min="6" max="6" width="11.42578125" style="9" bestFit="1" customWidth="1"/>
    <col min="7" max="7" width="11.42578125" style="9" customWidth="1"/>
    <col min="8" max="9" width="11.42578125" style="9" bestFit="1" customWidth="1"/>
    <col min="10" max="36" width="11.42578125" style="3" bestFit="1" customWidth="1"/>
    <col min="37" max="37" width="15.28515625" style="3" customWidth="1"/>
    <col min="38" max="38" width="11.42578125" style="3" bestFit="1" customWidth="1"/>
    <col min="39" max="39" width="15.28515625" style="3" customWidth="1"/>
    <col min="40" max="127" width="11.42578125" style="3" bestFit="1" customWidth="1"/>
    <col min="128" max="128" width="15.28515625" style="3" customWidth="1"/>
    <col min="129" max="134" width="11.42578125" style="3" bestFit="1" customWidth="1"/>
    <col min="135" max="135" width="15.28515625" style="3" customWidth="1"/>
    <col min="136" max="147" width="11.42578125" style="3" bestFit="1" customWidth="1"/>
    <col min="148" max="148" width="15.28515625" style="3" customWidth="1"/>
    <col min="149" max="156" width="11.42578125" style="3" bestFit="1" customWidth="1"/>
    <col min="157" max="157" width="15.28515625" style="3" customWidth="1"/>
    <col min="158" max="161" width="11.42578125" style="3" bestFit="1" customWidth="1"/>
    <col min="162" max="167" width="15.28515625" style="3" customWidth="1"/>
    <col min="168" max="169" width="11.42578125" style="3" bestFit="1" customWidth="1"/>
    <col min="170" max="173" width="15.28515625" style="3" customWidth="1"/>
    <col min="174" max="175" width="11.42578125" style="3" bestFit="1" customWidth="1"/>
    <col min="176" max="179" width="15.28515625" style="3" customWidth="1"/>
    <col min="180" max="180" width="11.42578125" style="3" bestFit="1" customWidth="1"/>
    <col min="181" max="181" width="15.28515625" style="3" customWidth="1"/>
    <col min="182" max="182" width="11.42578125" style="3" bestFit="1" customWidth="1"/>
    <col min="183" max="183" width="15.28515625" style="3" customWidth="1"/>
    <col min="184" max="184" width="11.42578125" style="3" bestFit="1" customWidth="1"/>
    <col min="185" max="186" width="15.28515625" style="3" customWidth="1"/>
    <col min="187" max="187" width="11.42578125" style="3" bestFit="1" customWidth="1"/>
    <col min="188" max="188" width="15.28515625" style="3" customWidth="1"/>
    <col min="189" max="16384" width="9.140625" style="3"/>
  </cols>
  <sheetData>
    <row r="1" spans="1:191" s="2" customFormat="1" ht="60.75" customHeight="1" x14ac:dyDescent="0.2">
      <c r="A1" s="85" t="s">
        <v>31</v>
      </c>
      <c r="B1" s="88" t="s">
        <v>32</v>
      </c>
      <c r="C1" s="88" t="s">
        <v>34</v>
      </c>
      <c r="D1" s="88" t="s">
        <v>190</v>
      </c>
      <c r="E1" s="16" t="s">
        <v>191</v>
      </c>
      <c r="F1" s="88" t="s">
        <v>192</v>
      </c>
      <c r="G1" s="16" t="s">
        <v>193</v>
      </c>
      <c r="H1" s="88" t="s">
        <v>194</v>
      </c>
      <c r="I1" s="17" t="s">
        <v>195</v>
      </c>
    </row>
    <row r="2" spans="1:191" x14ac:dyDescent="0.2">
      <c r="A2" s="18" t="s">
        <v>43</v>
      </c>
      <c r="B2" s="19" t="s">
        <v>44</v>
      </c>
      <c r="C2" s="20">
        <v>109572</v>
      </c>
      <c r="D2" s="20">
        <v>71896</v>
      </c>
      <c r="E2" s="45">
        <f>D2/C2</f>
        <v>0.65615303179644435</v>
      </c>
      <c r="F2" s="20">
        <v>28832</v>
      </c>
      <c r="G2" s="45">
        <f>F2/C2</f>
        <v>0.2631329171686197</v>
      </c>
      <c r="H2" s="20">
        <v>8844</v>
      </c>
      <c r="I2" s="52">
        <f>H2/C2</f>
        <v>8.0714051034935938E-2</v>
      </c>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4"/>
      <c r="AO2" s="5"/>
      <c r="AP2" s="4"/>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5"/>
      <c r="DS2" s="5"/>
      <c r="DT2" s="5"/>
      <c r="DU2" s="4"/>
      <c r="DV2" s="6"/>
      <c r="DW2" s="6"/>
      <c r="DX2" s="6"/>
      <c r="DY2" s="6"/>
      <c r="DZ2" s="6"/>
      <c r="EA2" s="4"/>
      <c r="EB2" s="6"/>
      <c r="EC2" s="6"/>
      <c r="ED2" s="6"/>
      <c r="EE2" s="6"/>
      <c r="EF2" s="6"/>
      <c r="EG2" s="6"/>
      <c r="EH2" s="4"/>
      <c r="EI2" s="6"/>
      <c r="EJ2" s="6"/>
      <c r="EK2" s="6"/>
      <c r="EL2" s="6"/>
      <c r="EM2" s="6"/>
      <c r="EN2" s="6"/>
      <c r="EO2" s="6"/>
      <c r="EP2" s="6"/>
      <c r="EQ2" s="6"/>
      <c r="ER2" s="6"/>
      <c r="ES2" s="6"/>
      <c r="ET2" s="6"/>
      <c r="EU2" s="4"/>
      <c r="EV2" s="6"/>
      <c r="EW2" s="6"/>
      <c r="EX2" s="6"/>
      <c r="EY2" s="6"/>
      <c r="EZ2" s="6"/>
      <c r="FA2" s="6"/>
      <c r="FB2" s="6"/>
      <c r="FC2" s="6"/>
      <c r="FD2" s="4"/>
      <c r="FE2" s="6"/>
      <c r="FF2" s="6"/>
      <c r="FG2" s="6"/>
      <c r="FH2" s="6"/>
      <c r="FI2" s="4"/>
      <c r="FJ2" s="4"/>
      <c r="FK2" s="4"/>
      <c r="FL2" s="4"/>
      <c r="FM2" s="4"/>
      <c r="FN2" s="4"/>
      <c r="FO2" s="5"/>
      <c r="FP2" s="5"/>
      <c r="FQ2" s="4"/>
      <c r="FR2" s="4"/>
      <c r="FS2" s="4"/>
      <c r="FT2" s="4"/>
      <c r="FU2" s="5"/>
      <c r="FV2" s="5"/>
      <c r="FW2" s="4"/>
      <c r="FX2" s="4"/>
      <c r="FY2" s="4"/>
      <c r="FZ2" s="4"/>
      <c r="GA2" s="4"/>
      <c r="GB2" s="4"/>
      <c r="GC2" s="4"/>
      <c r="GD2" s="4"/>
      <c r="GE2" s="7"/>
      <c r="GF2" s="4"/>
      <c r="GG2" s="4"/>
      <c r="GH2" s="7"/>
      <c r="GI2" s="4"/>
    </row>
    <row r="3" spans="1:191" x14ac:dyDescent="0.2">
      <c r="A3" s="18" t="s">
        <v>45</v>
      </c>
      <c r="B3" s="19" t="s">
        <v>46</v>
      </c>
      <c r="C3" s="20">
        <v>66794</v>
      </c>
      <c r="D3" s="20">
        <v>44226</v>
      </c>
      <c r="E3" s="45">
        <f t="shared" ref="E3:E49" si="0">D3/C3</f>
        <v>0.66212534059945505</v>
      </c>
      <c r="F3" s="20">
        <v>20249</v>
      </c>
      <c r="G3" s="45">
        <f t="shared" ref="G3:G49" si="1">F3/C3</f>
        <v>0.30315597209330181</v>
      </c>
      <c r="H3" s="20">
        <v>2319</v>
      </c>
      <c r="I3" s="52">
        <f t="shared" ref="I3:I49" si="2">H3/C3</f>
        <v>3.4718687307243166E-2</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4"/>
      <c r="AO3" s="5"/>
      <c r="AP3" s="4"/>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4"/>
      <c r="CD3" s="4"/>
      <c r="CE3" s="5"/>
      <c r="CF3" s="5"/>
      <c r="CG3" s="4"/>
      <c r="CH3" s="5"/>
      <c r="CI3" s="5"/>
      <c r="CJ3" s="5"/>
      <c r="CK3" s="5"/>
      <c r="CL3" s="5"/>
      <c r="CM3" s="5"/>
      <c r="CN3" s="5"/>
      <c r="CO3" s="5"/>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5"/>
      <c r="DS3" s="5"/>
      <c r="DT3" s="5"/>
      <c r="DU3" s="5"/>
      <c r="DV3" s="6"/>
      <c r="DW3" s="6"/>
      <c r="DX3" s="6"/>
      <c r="DY3" s="6"/>
      <c r="DZ3" s="6"/>
      <c r="EA3" s="4"/>
      <c r="EB3" s="6"/>
      <c r="EC3" s="6"/>
      <c r="ED3" s="6"/>
      <c r="EE3" s="6"/>
      <c r="EF3" s="6"/>
      <c r="EG3" s="6"/>
      <c r="EH3" s="4"/>
      <c r="EI3" s="6"/>
      <c r="EJ3" s="6"/>
      <c r="EK3" s="6"/>
      <c r="EL3" s="6"/>
      <c r="EM3" s="6"/>
      <c r="EN3" s="6"/>
      <c r="EO3" s="6"/>
      <c r="EP3" s="6"/>
      <c r="EQ3" s="6"/>
      <c r="ER3" s="6"/>
      <c r="ES3" s="6"/>
      <c r="ET3" s="6"/>
      <c r="EU3" s="4"/>
      <c r="EV3" s="6"/>
      <c r="EW3" s="6"/>
      <c r="EX3" s="6"/>
      <c r="EY3" s="6"/>
      <c r="EZ3" s="6"/>
      <c r="FA3" s="6"/>
      <c r="FB3" s="6"/>
      <c r="FC3" s="6"/>
      <c r="FD3" s="4"/>
      <c r="FE3" s="6"/>
      <c r="FF3" s="6"/>
      <c r="FG3" s="6"/>
      <c r="FH3" s="6"/>
      <c r="FI3" s="4"/>
      <c r="FJ3" s="4"/>
      <c r="FK3" s="4"/>
      <c r="FL3" s="4"/>
      <c r="FM3" s="4"/>
      <c r="FN3" s="4"/>
      <c r="FO3" s="5"/>
      <c r="FP3" s="5"/>
      <c r="FQ3" s="4"/>
      <c r="FR3" s="4"/>
      <c r="FS3" s="4"/>
      <c r="FT3" s="4"/>
      <c r="FU3" s="5"/>
      <c r="FV3" s="5"/>
      <c r="FW3" s="4"/>
      <c r="FX3" s="4"/>
      <c r="FY3" s="4"/>
      <c r="FZ3" s="4"/>
      <c r="GA3" s="4"/>
      <c r="GB3" s="4"/>
      <c r="GC3" s="4"/>
      <c r="GD3" s="4"/>
      <c r="GE3" s="7"/>
      <c r="GF3" s="4"/>
      <c r="GG3" s="4"/>
      <c r="GH3" s="7"/>
      <c r="GI3" s="4"/>
    </row>
    <row r="4" spans="1:191" x14ac:dyDescent="0.2">
      <c r="A4" s="18" t="s">
        <v>47</v>
      </c>
      <c r="B4" s="19" t="s">
        <v>48</v>
      </c>
      <c r="C4" s="20">
        <v>65427</v>
      </c>
      <c r="D4" s="20">
        <v>39282</v>
      </c>
      <c r="E4" s="45">
        <f t="shared" si="0"/>
        <v>0.60039433261497543</v>
      </c>
      <c r="F4" s="20">
        <v>22824</v>
      </c>
      <c r="G4" s="45">
        <f t="shared" si="1"/>
        <v>0.34884680636434501</v>
      </c>
      <c r="H4" s="20">
        <v>3321</v>
      </c>
      <c r="I4" s="52">
        <f t="shared" si="2"/>
        <v>5.0758861020679537E-2</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4"/>
      <c r="AO4" s="5"/>
      <c r="AP4" s="4"/>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4"/>
      <c r="CD4" s="4"/>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4"/>
      <c r="DK4" s="4"/>
      <c r="DL4" s="4"/>
      <c r="DM4" s="4"/>
      <c r="DN4" s="4"/>
      <c r="DO4" s="4"/>
      <c r="DP4" s="4"/>
      <c r="DQ4" s="4"/>
      <c r="DR4" s="5"/>
      <c r="DS4" s="5"/>
      <c r="DT4" s="5"/>
      <c r="DU4" s="5"/>
      <c r="DV4" s="6"/>
      <c r="DW4" s="6"/>
      <c r="DX4" s="6"/>
      <c r="DY4" s="6"/>
      <c r="DZ4" s="6"/>
      <c r="EA4" s="4"/>
      <c r="EB4" s="6"/>
      <c r="EC4" s="6"/>
      <c r="ED4" s="6"/>
      <c r="EE4" s="6"/>
      <c r="EF4" s="6"/>
      <c r="EG4" s="6"/>
      <c r="EH4" s="4"/>
      <c r="EI4" s="6"/>
      <c r="EJ4" s="6"/>
      <c r="EK4" s="6"/>
      <c r="EL4" s="6"/>
      <c r="EM4" s="6"/>
      <c r="EN4" s="6"/>
      <c r="EO4" s="6"/>
      <c r="EP4" s="6"/>
      <c r="EQ4" s="6"/>
      <c r="ER4" s="6"/>
      <c r="ES4" s="6"/>
      <c r="ET4" s="6"/>
      <c r="EU4" s="4"/>
      <c r="EV4" s="6"/>
      <c r="EW4" s="6"/>
      <c r="EX4" s="6"/>
      <c r="EY4" s="6"/>
      <c r="EZ4" s="6"/>
      <c r="FA4" s="6"/>
      <c r="FB4" s="6"/>
      <c r="FC4" s="6"/>
      <c r="FD4" s="4"/>
      <c r="FE4" s="6"/>
      <c r="FF4" s="6"/>
      <c r="FG4" s="6"/>
      <c r="FH4" s="6"/>
      <c r="FI4" s="4"/>
      <c r="FJ4" s="4"/>
      <c r="FK4" s="4"/>
      <c r="FL4" s="4"/>
      <c r="FM4" s="4"/>
      <c r="FN4" s="4"/>
      <c r="FO4" s="5"/>
      <c r="FP4" s="5"/>
      <c r="FQ4" s="4"/>
      <c r="FR4" s="4"/>
      <c r="FS4" s="4"/>
      <c r="FT4" s="4"/>
      <c r="FU4" s="5"/>
      <c r="FV4" s="5"/>
      <c r="FW4" s="4"/>
      <c r="FX4" s="4"/>
      <c r="FY4" s="4"/>
      <c r="FZ4" s="4"/>
      <c r="GA4" s="6"/>
      <c r="GB4" s="4"/>
      <c r="GC4" s="5"/>
      <c r="GD4" s="4"/>
      <c r="GE4" s="7"/>
      <c r="GF4" s="4"/>
      <c r="GG4" s="4"/>
      <c r="GH4" s="7"/>
      <c r="GI4" s="4"/>
    </row>
    <row r="5" spans="1:191" x14ac:dyDescent="0.2">
      <c r="A5" s="18" t="s">
        <v>49</v>
      </c>
      <c r="B5" s="19" t="s">
        <v>50</v>
      </c>
      <c r="C5" s="20">
        <v>28104</v>
      </c>
      <c r="D5" s="20">
        <v>17968</v>
      </c>
      <c r="E5" s="45">
        <f t="shared" si="0"/>
        <v>0.63933959578707655</v>
      </c>
      <c r="F5" s="20">
        <v>8407</v>
      </c>
      <c r="G5" s="45">
        <f t="shared" si="1"/>
        <v>0.29913891261030456</v>
      </c>
      <c r="H5" s="20">
        <v>1729</v>
      </c>
      <c r="I5" s="52">
        <f t="shared" si="2"/>
        <v>6.1521491602618841E-2</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4"/>
      <c r="AO5" s="5"/>
      <c r="AP5" s="4"/>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4"/>
      <c r="CD5" s="4"/>
      <c r="CE5" s="5"/>
      <c r="CF5" s="5"/>
      <c r="CG5" s="4"/>
      <c r="CH5" s="5"/>
      <c r="CI5" s="5"/>
      <c r="CJ5" s="5"/>
      <c r="CK5" s="5"/>
      <c r="CL5" s="5"/>
      <c r="CM5" s="5"/>
      <c r="CN5" s="5"/>
      <c r="CO5" s="5"/>
      <c r="CP5" s="5"/>
      <c r="CQ5" s="5"/>
      <c r="CR5" s="5"/>
      <c r="CS5" s="5"/>
      <c r="CT5" s="5"/>
      <c r="CU5" s="5"/>
      <c r="CV5" s="5"/>
      <c r="CW5" s="5"/>
      <c r="CX5" s="5"/>
      <c r="CY5" s="5"/>
      <c r="CZ5" s="4"/>
      <c r="DA5" s="4"/>
      <c r="DB5" s="4"/>
      <c r="DC5" s="4"/>
      <c r="DD5" s="4"/>
      <c r="DE5" s="4"/>
      <c r="DF5" s="4"/>
      <c r="DG5" s="4"/>
      <c r="DH5" s="4"/>
      <c r="DI5" s="4"/>
      <c r="DJ5" s="4"/>
      <c r="DK5" s="4"/>
      <c r="DL5" s="4"/>
      <c r="DM5" s="4"/>
      <c r="DN5" s="4"/>
      <c r="DO5" s="4"/>
      <c r="DP5" s="4"/>
      <c r="DQ5" s="4"/>
      <c r="DR5" s="5"/>
      <c r="DS5" s="5"/>
      <c r="DT5" s="5"/>
      <c r="DU5" s="4"/>
      <c r="DV5" s="6"/>
      <c r="DW5" s="6"/>
      <c r="DX5" s="6"/>
      <c r="DY5" s="6"/>
      <c r="DZ5" s="6"/>
      <c r="EA5" s="4"/>
      <c r="EB5" s="6"/>
      <c r="EC5" s="6"/>
      <c r="ED5" s="6"/>
      <c r="EE5" s="6"/>
      <c r="EF5" s="6"/>
      <c r="EG5" s="6"/>
      <c r="EH5" s="4"/>
      <c r="EI5" s="6"/>
      <c r="EJ5" s="6"/>
      <c r="EK5" s="6"/>
      <c r="EL5" s="6"/>
      <c r="EM5" s="6"/>
      <c r="EN5" s="6"/>
      <c r="EO5" s="6"/>
      <c r="EP5" s="6"/>
      <c r="EQ5" s="6"/>
      <c r="ER5" s="6"/>
      <c r="ES5" s="6"/>
      <c r="ET5" s="6"/>
      <c r="EU5" s="4"/>
      <c r="EV5" s="6"/>
      <c r="EW5" s="6"/>
      <c r="EX5" s="6"/>
      <c r="EY5" s="6"/>
      <c r="EZ5" s="6"/>
      <c r="FA5" s="6"/>
      <c r="FB5" s="6"/>
      <c r="FC5" s="6"/>
      <c r="FD5" s="4"/>
      <c r="FE5" s="6"/>
      <c r="FF5" s="6"/>
      <c r="FG5" s="6"/>
      <c r="FH5" s="6"/>
      <c r="FI5" s="4"/>
      <c r="FJ5" s="4"/>
      <c r="FK5" s="4"/>
      <c r="FL5" s="4"/>
      <c r="FM5" s="4"/>
      <c r="FN5" s="4"/>
      <c r="FO5" s="5"/>
      <c r="FP5" s="5"/>
      <c r="FQ5" s="4"/>
      <c r="FR5" s="4"/>
      <c r="FS5" s="4"/>
      <c r="FT5" s="4"/>
      <c r="FU5" s="5"/>
      <c r="FV5" s="5"/>
      <c r="FW5" s="4"/>
      <c r="FX5" s="4"/>
      <c r="FY5" s="4"/>
      <c r="FZ5" s="4"/>
      <c r="GA5" s="6"/>
      <c r="GB5" s="4"/>
      <c r="GC5" s="4"/>
      <c r="GD5" s="4"/>
      <c r="GE5" s="7"/>
      <c r="GF5" s="4"/>
      <c r="GG5" s="4"/>
      <c r="GH5" s="7"/>
      <c r="GI5" s="4"/>
    </row>
    <row r="6" spans="1:191" x14ac:dyDescent="0.2">
      <c r="A6" s="18" t="s">
        <v>51</v>
      </c>
      <c r="B6" s="19" t="s">
        <v>52</v>
      </c>
      <c r="C6" s="20">
        <v>28974</v>
      </c>
      <c r="D6" s="20">
        <v>20078</v>
      </c>
      <c r="E6" s="45">
        <f t="shared" si="0"/>
        <v>0.69296610754469523</v>
      </c>
      <c r="F6" s="20">
        <v>8016</v>
      </c>
      <c r="G6" s="45">
        <f t="shared" si="1"/>
        <v>0.27666183474839512</v>
      </c>
      <c r="H6" s="20">
        <v>880</v>
      </c>
      <c r="I6" s="52">
        <f t="shared" si="2"/>
        <v>3.0372057706909643E-2</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4"/>
      <c r="AO6" s="5"/>
      <c r="AP6" s="4"/>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4"/>
      <c r="CD6" s="4"/>
      <c r="CE6" s="5"/>
      <c r="CF6" s="5"/>
      <c r="CG6" s="4"/>
      <c r="CH6" s="5"/>
      <c r="CI6" s="5"/>
      <c r="CJ6" s="5"/>
      <c r="CK6" s="5"/>
      <c r="CL6" s="5"/>
      <c r="CM6" s="5"/>
      <c r="CN6" s="5"/>
      <c r="CO6" s="5"/>
      <c r="CP6" s="5"/>
      <c r="CQ6" s="5"/>
      <c r="CR6" s="5"/>
      <c r="CS6" s="5"/>
      <c r="CT6" s="5"/>
      <c r="CU6" s="5"/>
      <c r="CV6" s="5"/>
      <c r="CW6" s="5"/>
      <c r="CX6" s="5"/>
      <c r="CY6" s="5"/>
      <c r="CZ6" s="4"/>
      <c r="DA6" s="4"/>
      <c r="DB6" s="4"/>
      <c r="DC6" s="4"/>
      <c r="DD6" s="4"/>
      <c r="DE6" s="4"/>
      <c r="DF6" s="4"/>
      <c r="DG6" s="4"/>
      <c r="DH6" s="4"/>
      <c r="DI6" s="4"/>
      <c r="DJ6" s="4"/>
      <c r="DK6" s="4"/>
      <c r="DL6" s="4"/>
      <c r="DM6" s="4"/>
      <c r="DN6" s="4"/>
      <c r="DO6" s="4"/>
      <c r="DP6" s="4"/>
      <c r="DQ6" s="4"/>
      <c r="DR6" s="5"/>
      <c r="DS6" s="5"/>
      <c r="DT6" s="5"/>
      <c r="DU6" s="4"/>
      <c r="DV6" s="6"/>
      <c r="DW6" s="6"/>
      <c r="DX6" s="6"/>
      <c r="DY6" s="6"/>
      <c r="DZ6" s="6"/>
      <c r="EA6" s="4"/>
      <c r="EB6" s="6"/>
      <c r="EC6" s="6"/>
      <c r="ED6" s="6"/>
      <c r="EE6" s="6"/>
      <c r="EF6" s="6"/>
      <c r="EG6" s="6"/>
      <c r="EH6" s="4"/>
      <c r="EI6" s="6"/>
      <c r="EJ6" s="6"/>
      <c r="EK6" s="6"/>
      <c r="EL6" s="6"/>
      <c r="EM6" s="6"/>
      <c r="EN6" s="6"/>
      <c r="EO6" s="6"/>
      <c r="EP6" s="6"/>
      <c r="EQ6" s="6"/>
      <c r="ER6" s="6"/>
      <c r="ES6" s="6"/>
      <c r="ET6" s="6"/>
      <c r="EU6" s="4"/>
      <c r="EV6" s="6"/>
      <c r="EW6" s="6"/>
      <c r="EX6" s="6"/>
      <c r="EY6" s="6"/>
      <c r="EZ6" s="6"/>
      <c r="FA6" s="6"/>
      <c r="FB6" s="6"/>
      <c r="FC6" s="6"/>
      <c r="FD6" s="4"/>
      <c r="FE6" s="6"/>
      <c r="FF6" s="6"/>
      <c r="FG6" s="6"/>
      <c r="FH6" s="6"/>
      <c r="FI6" s="4"/>
      <c r="FJ6" s="4"/>
      <c r="FK6" s="4"/>
      <c r="FL6" s="4"/>
      <c r="FM6" s="4"/>
      <c r="FN6" s="4"/>
      <c r="FO6" s="5"/>
      <c r="FP6" s="5"/>
      <c r="FQ6" s="4"/>
      <c r="FR6" s="4"/>
      <c r="FS6" s="4"/>
      <c r="FT6" s="4"/>
      <c r="FU6" s="5"/>
      <c r="FV6" s="5"/>
      <c r="FW6" s="4"/>
      <c r="FX6" s="4"/>
      <c r="FY6" s="4"/>
      <c r="FZ6" s="4"/>
      <c r="GA6" s="4"/>
      <c r="GB6" s="4"/>
      <c r="GC6" s="4"/>
      <c r="GD6" s="4"/>
      <c r="GE6" s="7"/>
      <c r="GF6" s="4"/>
      <c r="GG6" s="4"/>
      <c r="GH6" s="7"/>
      <c r="GI6" s="4"/>
    </row>
    <row r="7" spans="1:191" x14ac:dyDescent="0.2">
      <c r="A7" s="18" t="s">
        <v>53</v>
      </c>
      <c r="B7" s="19" t="s">
        <v>54</v>
      </c>
      <c r="C7" s="20">
        <v>95393</v>
      </c>
      <c r="D7" s="20">
        <v>57738</v>
      </c>
      <c r="E7" s="45">
        <f t="shared" si="0"/>
        <v>0.60526453723019513</v>
      </c>
      <c r="F7" s="20">
        <v>32181</v>
      </c>
      <c r="G7" s="45">
        <f t="shared" si="1"/>
        <v>0.33735179730168879</v>
      </c>
      <c r="H7" s="20">
        <v>5474</v>
      </c>
      <c r="I7" s="52">
        <f t="shared" si="2"/>
        <v>5.7383665468116109E-2</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4"/>
      <c r="AO7" s="5"/>
      <c r="AP7" s="4"/>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4"/>
      <c r="BX7" s="5"/>
      <c r="BY7" s="4"/>
      <c r="BZ7" s="5"/>
      <c r="CA7" s="5"/>
      <c r="CB7" s="5"/>
      <c r="CC7" s="4"/>
      <c r="CD7" s="4"/>
      <c r="CE7" s="4"/>
      <c r="CF7" s="5"/>
      <c r="CG7" s="5"/>
      <c r="CH7" s="5"/>
      <c r="CI7" s="5"/>
      <c r="CJ7" s="5"/>
      <c r="CK7" s="5"/>
      <c r="CL7" s="5"/>
      <c r="CM7" s="5"/>
      <c r="CN7" s="5"/>
      <c r="CO7" s="5"/>
      <c r="CP7" s="4"/>
      <c r="CQ7" s="5"/>
      <c r="CR7" s="5"/>
      <c r="CS7" s="5"/>
      <c r="CT7" s="5"/>
      <c r="CU7" s="5"/>
      <c r="CV7" s="5"/>
      <c r="CW7" s="5"/>
      <c r="CX7" s="5"/>
      <c r="CY7" s="5"/>
      <c r="CZ7" s="4"/>
      <c r="DA7" s="5"/>
      <c r="DB7" s="5"/>
      <c r="DC7" s="5"/>
      <c r="DD7" s="5"/>
      <c r="DE7" s="5"/>
      <c r="DF7" s="5"/>
      <c r="DG7" s="5"/>
      <c r="DH7" s="5"/>
      <c r="DI7" s="5"/>
      <c r="DJ7" s="4"/>
      <c r="DK7" s="4"/>
      <c r="DL7" s="4"/>
      <c r="DM7" s="4"/>
      <c r="DN7" s="4"/>
      <c r="DO7" s="4"/>
      <c r="DP7" s="4"/>
      <c r="DQ7" s="4"/>
      <c r="DR7" s="5"/>
      <c r="DS7" s="5"/>
      <c r="DT7" s="5"/>
      <c r="DU7" s="5"/>
      <c r="DV7" s="6"/>
      <c r="DW7" s="6"/>
      <c r="DX7" s="6"/>
      <c r="DY7" s="6"/>
      <c r="DZ7" s="6"/>
      <c r="EA7" s="4"/>
      <c r="EB7" s="6"/>
      <c r="EC7" s="6"/>
      <c r="ED7" s="6"/>
      <c r="EE7" s="6"/>
      <c r="EF7" s="6"/>
      <c r="EG7" s="6"/>
      <c r="EH7" s="4"/>
      <c r="EI7" s="6"/>
      <c r="EJ7" s="6"/>
      <c r="EK7" s="6"/>
      <c r="EL7" s="6"/>
      <c r="EM7" s="6"/>
      <c r="EN7" s="6"/>
      <c r="EO7" s="6"/>
      <c r="EP7" s="6"/>
      <c r="EQ7" s="6"/>
      <c r="ER7" s="6"/>
      <c r="ES7" s="6"/>
      <c r="ET7" s="6"/>
      <c r="EU7" s="4"/>
      <c r="EV7" s="6"/>
      <c r="EW7" s="6"/>
      <c r="EX7" s="6"/>
      <c r="EY7" s="6"/>
      <c r="EZ7" s="6"/>
      <c r="FA7" s="6"/>
      <c r="FB7" s="6"/>
      <c r="FC7" s="6"/>
      <c r="FD7" s="4"/>
      <c r="FE7" s="6"/>
      <c r="FF7" s="6"/>
      <c r="FG7" s="6"/>
      <c r="FH7" s="6"/>
      <c r="FI7" s="4"/>
      <c r="FJ7" s="4"/>
      <c r="FK7" s="4"/>
      <c r="FL7" s="4"/>
      <c r="FM7" s="4"/>
      <c r="FN7" s="4"/>
      <c r="FO7" s="5"/>
      <c r="FP7" s="5"/>
      <c r="FQ7" s="4"/>
      <c r="FR7" s="4"/>
      <c r="FS7" s="4"/>
      <c r="FT7" s="4"/>
      <c r="FU7" s="5"/>
      <c r="FV7" s="5"/>
      <c r="FW7" s="4"/>
      <c r="FX7" s="4"/>
      <c r="FY7" s="4"/>
      <c r="FZ7" s="4"/>
      <c r="GA7" s="6"/>
      <c r="GB7" s="4"/>
      <c r="GC7" s="4"/>
      <c r="GD7" s="4"/>
      <c r="GE7" s="7"/>
      <c r="GF7" s="4"/>
      <c r="GG7" s="4"/>
      <c r="GH7" s="7"/>
      <c r="GI7" s="4"/>
    </row>
    <row r="8" spans="1:191" x14ac:dyDescent="0.2">
      <c r="A8" s="18" t="s">
        <v>55</v>
      </c>
      <c r="B8" s="19" t="s">
        <v>56</v>
      </c>
      <c r="C8" s="20">
        <v>258595</v>
      </c>
      <c r="D8" s="20">
        <v>166929</v>
      </c>
      <c r="E8" s="45">
        <f t="shared" si="0"/>
        <v>0.64552292194357974</v>
      </c>
      <c r="F8" s="20">
        <v>63790</v>
      </c>
      <c r="G8" s="45">
        <f t="shared" si="1"/>
        <v>0.24667917013089968</v>
      </c>
      <c r="H8" s="20">
        <v>9209</v>
      </c>
      <c r="I8" s="52">
        <f t="shared" si="2"/>
        <v>3.5611670759295423E-2</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4"/>
      <c r="AO8" s="5"/>
      <c r="AP8" s="4"/>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4"/>
      <c r="DK8" s="4"/>
      <c r="DL8" s="4"/>
      <c r="DM8" s="4"/>
      <c r="DN8" s="4"/>
      <c r="DO8" s="4"/>
      <c r="DP8" s="4"/>
      <c r="DQ8" s="4"/>
      <c r="DR8" s="5"/>
      <c r="DS8" s="5"/>
      <c r="DT8" s="5"/>
      <c r="DU8" s="5"/>
      <c r="DV8" s="6"/>
      <c r="DW8" s="6"/>
      <c r="DX8" s="6"/>
      <c r="DY8" s="6"/>
      <c r="DZ8" s="6"/>
      <c r="EA8" s="4"/>
      <c r="EB8" s="6"/>
      <c r="EC8" s="6"/>
      <c r="ED8" s="6"/>
      <c r="EE8" s="6"/>
      <c r="EF8" s="6"/>
      <c r="EG8" s="6"/>
      <c r="EH8" s="4"/>
      <c r="EI8" s="6"/>
      <c r="EJ8" s="6"/>
      <c r="EK8" s="6"/>
      <c r="EL8" s="6"/>
      <c r="EM8" s="6"/>
      <c r="EN8" s="6"/>
      <c r="EO8" s="6"/>
      <c r="EP8" s="6"/>
      <c r="EQ8" s="6"/>
      <c r="ER8" s="6"/>
      <c r="ES8" s="6"/>
      <c r="ET8" s="6"/>
      <c r="EU8" s="4"/>
      <c r="EV8" s="6"/>
      <c r="EW8" s="6"/>
      <c r="EX8" s="6"/>
      <c r="EY8" s="6"/>
      <c r="EZ8" s="6"/>
      <c r="FA8" s="6"/>
      <c r="FB8" s="6"/>
      <c r="FC8" s="6"/>
      <c r="FD8" s="4"/>
      <c r="FE8" s="6"/>
      <c r="FF8" s="6"/>
      <c r="FG8" s="6"/>
      <c r="FH8" s="6"/>
      <c r="FI8" s="4"/>
      <c r="FJ8" s="4"/>
      <c r="FK8" s="4"/>
      <c r="FL8" s="4"/>
      <c r="FM8" s="4"/>
      <c r="FN8" s="4"/>
      <c r="FO8" s="5"/>
      <c r="FP8" s="5"/>
      <c r="FQ8" s="4"/>
      <c r="FR8" s="4"/>
      <c r="FS8" s="4"/>
      <c r="FT8" s="4"/>
      <c r="FU8" s="5"/>
      <c r="FV8" s="5"/>
      <c r="FW8" s="4"/>
      <c r="FX8" s="4"/>
      <c r="FY8" s="4"/>
      <c r="FZ8" s="4"/>
      <c r="GA8" s="4"/>
      <c r="GB8" s="4"/>
      <c r="GC8" s="4"/>
      <c r="GD8" s="4"/>
      <c r="GE8" s="7"/>
      <c r="GF8" s="4"/>
      <c r="GG8" s="4"/>
      <c r="GH8" s="7"/>
      <c r="GI8" s="4"/>
    </row>
    <row r="9" spans="1:191" x14ac:dyDescent="0.2">
      <c r="A9" s="18" t="s">
        <v>57</v>
      </c>
      <c r="B9" s="19" t="s">
        <v>58</v>
      </c>
      <c r="C9" s="20">
        <v>104634</v>
      </c>
      <c r="D9" s="20">
        <v>60718</v>
      </c>
      <c r="E9" s="45">
        <f t="shared" si="0"/>
        <v>0.58028938968213006</v>
      </c>
      <c r="F9" s="20">
        <v>36417</v>
      </c>
      <c r="G9" s="45">
        <f t="shared" si="1"/>
        <v>0.34804174551293077</v>
      </c>
      <c r="H9" s="20">
        <v>7499</v>
      </c>
      <c r="I9" s="52">
        <f t="shared" si="2"/>
        <v>7.1668864804939128E-2</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4"/>
      <c r="AO9" s="5"/>
      <c r="AP9" s="4"/>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4"/>
      <c r="CD9" s="4"/>
      <c r="CE9" s="5"/>
      <c r="CF9" s="5"/>
      <c r="CG9" s="4"/>
      <c r="CH9" s="5"/>
      <c r="CI9" s="5"/>
      <c r="CJ9" s="5"/>
      <c r="CK9" s="5"/>
      <c r="CL9" s="5"/>
      <c r="CM9" s="5"/>
      <c r="CN9" s="5"/>
      <c r="CO9" s="5"/>
      <c r="CP9" s="5"/>
      <c r="CQ9" s="5"/>
      <c r="CR9" s="5"/>
      <c r="CS9" s="5"/>
      <c r="CT9" s="5"/>
      <c r="CU9" s="5"/>
      <c r="CV9" s="5"/>
      <c r="CW9" s="5"/>
      <c r="CX9" s="5"/>
      <c r="CY9" s="5"/>
      <c r="CZ9" s="4"/>
      <c r="DA9" s="4"/>
      <c r="DB9" s="4"/>
      <c r="DC9" s="4"/>
      <c r="DD9" s="4"/>
      <c r="DE9" s="4"/>
      <c r="DF9" s="4"/>
      <c r="DG9" s="4"/>
      <c r="DH9" s="4"/>
      <c r="DI9" s="4"/>
      <c r="DJ9" s="5"/>
      <c r="DK9" s="5"/>
      <c r="DL9" s="5"/>
      <c r="DM9" s="5"/>
      <c r="DN9" s="5"/>
      <c r="DO9" s="5"/>
      <c r="DP9" s="5"/>
      <c r="DQ9" s="5"/>
      <c r="DR9" s="5"/>
      <c r="DS9" s="5"/>
      <c r="DT9" s="5"/>
      <c r="DU9" s="5"/>
      <c r="DV9" s="6"/>
      <c r="DW9" s="6"/>
      <c r="DX9" s="6"/>
      <c r="DY9" s="6"/>
      <c r="DZ9" s="6"/>
      <c r="EA9" s="4"/>
      <c r="EB9" s="6"/>
      <c r="EC9" s="6"/>
      <c r="ED9" s="6"/>
      <c r="EE9" s="6"/>
      <c r="EF9" s="6"/>
      <c r="EG9" s="6"/>
      <c r="EH9" s="4"/>
      <c r="EI9" s="6"/>
      <c r="EJ9" s="6"/>
      <c r="EK9" s="6"/>
      <c r="EL9" s="6"/>
      <c r="EM9" s="6"/>
      <c r="EN9" s="6"/>
      <c r="EO9" s="6"/>
      <c r="EP9" s="6"/>
      <c r="EQ9" s="6"/>
      <c r="ER9" s="6"/>
      <c r="ES9" s="6"/>
      <c r="ET9" s="6"/>
      <c r="EU9" s="4"/>
      <c r="EV9" s="6"/>
      <c r="EW9" s="6"/>
      <c r="EX9" s="6"/>
      <c r="EY9" s="6"/>
      <c r="EZ9" s="6"/>
      <c r="FA9" s="6"/>
      <c r="FB9" s="6"/>
      <c r="FC9" s="6"/>
      <c r="FD9" s="4"/>
      <c r="FE9" s="6"/>
      <c r="FF9" s="6"/>
      <c r="FG9" s="6"/>
      <c r="FH9" s="6"/>
      <c r="FI9" s="4"/>
      <c r="FJ9" s="4"/>
      <c r="FK9" s="4"/>
      <c r="FL9" s="4"/>
      <c r="FM9" s="4"/>
      <c r="FN9" s="4"/>
      <c r="FO9" s="5"/>
      <c r="FP9" s="5"/>
      <c r="FQ9" s="4"/>
      <c r="FR9" s="4"/>
      <c r="FS9" s="4"/>
      <c r="FT9" s="4"/>
      <c r="FU9" s="5"/>
      <c r="FV9" s="5"/>
      <c r="FW9" s="4"/>
      <c r="FX9" s="4"/>
      <c r="FY9" s="4"/>
      <c r="FZ9" s="4"/>
      <c r="GA9" s="6"/>
      <c r="GB9" s="4"/>
      <c r="GC9" s="5"/>
      <c r="GD9" s="4"/>
      <c r="GE9" s="7"/>
      <c r="GF9" s="4"/>
      <c r="GG9" s="4"/>
      <c r="GH9" s="7"/>
      <c r="GI9" s="4"/>
    </row>
    <row r="10" spans="1:191" x14ac:dyDescent="0.2">
      <c r="A10" s="18" t="s">
        <v>59</v>
      </c>
      <c r="B10" s="19" t="s">
        <v>60</v>
      </c>
      <c r="C10" s="20">
        <v>79465</v>
      </c>
      <c r="D10" s="20">
        <v>47284</v>
      </c>
      <c r="E10" s="45">
        <f t="shared" si="0"/>
        <v>0.59502925816397156</v>
      </c>
      <c r="F10" s="20">
        <v>30050</v>
      </c>
      <c r="G10" s="45">
        <f t="shared" si="1"/>
        <v>0.37815390423456868</v>
      </c>
      <c r="H10" s="20">
        <v>2270</v>
      </c>
      <c r="I10" s="52">
        <f t="shared" si="2"/>
        <v>2.8566035361479898E-2</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4"/>
      <c r="AO10" s="5"/>
      <c r="AP10" s="4"/>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4"/>
      <c r="CD10" s="4"/>
      <c r="CE10" s="5"/>
      <c r="CF10" s="5"/>
      <c r="CG10" s="4"/>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6"/>
      <c r="DW10" s="6"/>
      <c r="DX10" s="6"/>
      <c r="DY10" s="6"/>
      <c r="DZ10" s="6"/>
      <c r="EA10" s="4"/>
      <c r="EB10" s="6"/>
      <c r="EC10" s="6"/>
      <c r="ED10" s="6"/>
      <c r="EE10" s="6"/>
      <c r="EF10" s="6"/>
      <c r="EG10" s="6"/>
      <c r="EH10" s="4"/>
      <c r="EI10" s="6"/>
      <c r="EJ10" s="6"/>
      <c r="EK10" s="6"/>
      <c r="EL10" s="6"/>
      <c r="EM10" s="6"/>
      <c r="EN10" s="6"/>
      <c r="EO10" s="6"/>
      <c r="EP10" s="6"/>
      <c r="EQ10" s="6"/>
      <c r="ER10" s="6"/>
      <c r="ES10" s="6"/>
      <c r="ET10" s="6"/>
      <c r="EU10" s="4"/>
      <c r="EV10" s="6"/>
      <c r="EW10" s="6"/>
      <c r="EX10" s="6"/>
      <c r="EY10" s="6"/>
      <c r="EZ10" s="6"/>
      <c r="FA10" s="6"/>
      <c r="FB10" s="6"/>
      <c r="FC10" s="6"/>
      <c r="FD10" s="4"/>
      <c r="FE10" s="6"/>
      <c r="FF10" s="6"/>
      <c r="FG10" s="6"/>
      <c r="FH10" s="6"/>
      <c r="FI10" s="4"/>
      <c r="FJ10" s="4"/>
      <c r="FK10" s="4"/>
      <c r="FL10" s="4"/>
      <c r="FM10" s="4"/>
      <c r="FN10" s="4"/>
      <c r="FO10" s="5"/>
      <c r="FP10" s="5"/>
      <c r="FQ10" s="4"/>
      <c r="FR10" s="4"/>
      <c r="FS10" s="4"/>
      <c r="FT10" s="4"/>
      <c r="FU10" s="5"/>
      <c r="FV10" s="5"/>
      <c r="FW10" s="4"/>
      <c r="FX10" s="4"/>
      <c r="FY10" s="4"/>
      <c r="FZ10" s="4"/>
      <c r="GA10" s="4"/>
      <c r="GB10" s="4"/>
      <c r="GC10" s="5"/>
      <c r="GD10" s="4"/>
      <c r="GE10" s="7"/>
      <c r="GF10" s="4"/>
      <c r="GG10" s="4"/>
      <c r="GH10" s="7"/>
      <c r="GI10" s="4"/>
    </row>
    <row r="11" spans="1:191" x14ac:dyDescent="0.2">
      <c r="A11" s="18" t="s">
        <v>61</v>
      </c>
      <c r="B11" s="19" t="s">
        <v>62</v>
      </c>
      <c r="C11" s="20">
        <v>102078</v>
      </c>
      <c r="D11" s="20">
        <v>69420</v>
      </c>
      <c r="E11" s="45">
        <f t="shared" si="0"/>
        <v>0.6800681831540587</v>
      </c>
      <c r="F11" s="20">
        <v>28085</v>
      </c>
      <c r="G11" s="45">
        <f t="shared" si="1"/>
        <v>0.27513274162895041</v>
      </c>
      <c r="H11" s="20">
        <v>4573</v>
      </c>
      <c r="I11" s="52">
        <f t="shared" si="2"/>
        <v>4.4799075216990926E-2</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4"/>
      <c r="AO11" s="5"/>
      <c r="AP11" s="4"/>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4"/>
      <c r="CD11" s="4"/>
      <c r="CE11" s="5"/>
      <c r="CF11" s="5"/>
      <c r="CG11" s="4"/>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4"/>
      <c r="DK11" s="4"/>
      <c r="DL11" s="4"/>
      <c r="DM11" s="4"/>
      <c r="DN11" s="4"/>
      <c r="DO11" s="4"/>
      <c r="DP11" s="4"/>
      <c r="DQ11" s="4"/>
      <c r="DR11" s="5"/>
      <c r="DS11" s="5"/>
      <c r="DT11" s="5"/>
      <c r="DU11" s="5"/>
      <c r="DV11" s="6"/>
      <c r="DW11" s="6"/>
      <c r="DX11" s="6"/>
      <c r="DY11" s="6"/>
      <c r="DZ11" s="6"/>
      <c r="EA11" s="4"/>
      <c r="EB11" s="6"/>
      <c r="EC11" s="6"/>
      <c r="ED11" s="6"/>
      <c r="EE11" s="6"/>
      <c r="EF11" s="6"/>
      <c r="EG11" s="6"/>
      <c r="EH11" s="4"/>
      <c r="EI11" s="6"/>
      <c r="EJ11" s="6"/>
      <c r="EK11" s="6"/>
      <c r="EL11" s="6"/>
      <c r="EM11" s="6"/>
      <c r="EN11" s="6"/>
      <c r="EO11" s="6"/>
      <c r="EP11" s="6"/>
      <c r="EQ11" s="6"/>
      <c r="ER11" s="6"/>
      <c r="ES11" s="6"/>
      <c r="ET11" s="6"/>
      <c r="EU11" s="4"/>
      <c r="EV11" s="6"/>
      <c r="EW11" s="6"/>
      <c r="EX11" s="6"/>
      <c r="EY11" s="6"/>
      <c r="EZ11" s="6"/>
      <c r="FA11" s="6"/>
      <c r="FB11" s="6"/>
      <c r="FC11" s="6"/>
      <c r="FD11" s="4"/>
      <c r="FE11" s="6"/>
      <c r="FF11" s="6"/>
      <c r="FG11" s="6"/>
      <c r="FH11" s="6"/>
      <c r="FI11" s="4"/>
      <c r="FJ11" s="4"/>
      <c r="FK11" s="4"/>
      <c r="FL11" s="4"/>
      <c r="FM11" s="4"/>
      <c r="FN11" s="4"/>
      <c r="FO11" s="5"/>
      <c r="FP11" s="5"/>
      <c r="FQ11" s="4"/>
      <c r="FR11" s="4"/>
      <c r="FS11" s="4"/>
      <c r="FT11" s="4"/>
      <c r="FU11" s="5"/>
      <c r="FV11" s="5"/>
      <c r="FW11" s="4"/>
      <c r="FX11" s="4"/>
      <c r="FY11" s="4"/>
      <c r="FZ11" s="4"/>
      <c r="GA11" s="4"/>
      <c r="GB11" s="4"/>
      <c r="GC11" s="4"/>
      <c r="GD11" s="4"/>
      <c r="GE11" s="7"/>
      <c r="GF11" s="4"/>
      <c r="GG11" s="4"/>
      <c r="GH11" s="7"/>
      <c r="GI11" s="4"/>
    </row>
    <row r="12" spans="1:191" x14ac:dyDescent="0.2">
      <c r="A12" s="18" t="s">
        <v>63</v>
      </c>
      <c r="B12" s="19" t="s">
        <v>64</v>
      </c>
      <c r="C12" s="20">
        <v>23717</v>
      </c>
      <c r="D12" s="20">
        <v>14017</v>
      </c>
      <c r="E12" s="45">
        <f t="shared" si="0"/>
        <v>0.59101066745372521</v>
      </c>
      <c r="F12" s="20">
        <v>8404</v>
      </c>
      <c r="G12" s="45">
        <f t="shared" si="1"/>
        <v>0.3543449846101952</v>
      </c>
      <c r="H12" s="20">
        <v>1296</v>
      </c>
      <c r="I12" s="52">
        <f t="shared" si="2"/>
        <v>5.4644347936079606E-2</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4"/>
      <c r="AO12" s="5"/>
      <c r="AP12" s="4"/>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4"/>
      <c r="CD12" s="4"/>
      <c r="CE12" s="5"/>
      <c r="CF12" s="5"/>
      <c r="CG12" s="4"/>
      <c r="CH12" s="5"/>
      <c r="CI12" s="5"/>
      <c r="CJ12" s="5"/>
      <c r="CK12" s="5"/>
      <c r="CL12" s="5"/>
      <c r="CM12" s="5"/>
      <c r="CN12" s="5"/>
      <c r="CO12" s="5"/>
      <c r="CP12" s="4"/>
      <c r="CQ12" s="4"/>
      <c r="CR12" s="4"/>
      <c r="CS12" s="4"/>
      <c r="CT12" s="4"/>
      <c r="CU12" s="4"/>
      <c r="CV12" s="4"/>
      <c r="CW12" s="4"/>
      <c r="CX12" s="4"/>
      <c r="CY12" s="4"/>
      <c r="CZ12" s="4"/>
      <c r="DA12" s="4"/>
      <c r="DB12" s="4"/>
      <c r="DC12" s="4"/>
      <c r="DD12" s="4"/>
      <c r="DE12" s="4"/>
      <c r="DF12" s="4"/>
      <c r="DG12" s="4"/>
      <c r="DH12" s="4"/>
      <c r="DI12" s="4"/>
      <c r="DJ12" s="5"/>
      <c r="DK12" s="5"/>
      <c r="DL12" s="5"/>
      <c r="DM12" s="5"/>
      <c r="DN12" s="5"/>
      <c r="DO12" s="5"/>
      <c r="DP12" s="5"/>
      <c r="DQ12" s="5"/>
      <c r="DR12" s="5"/>
      <c r="DS12" s="5"/>
      <c r="DT12" s="5"/>
      <c r="DU12" s="5"/>
      <c r="DV12" s="6"/>
      <c r="DW12" s="6"/>
      <c r="DX12" s="6"/>
      <c r="DY12" s="6"/>
      <c r="DZ12" s="6"/>
      <c r="EA12" s="4"/>
      <c r="EB12" s="6"/>
      <c r="EC12" s="6"/>
      <c r="ED12" s="6"/>
      <c r="EE12" s="6"/>
      <c r="EF12" s="6"/>
      <c r="EG12" s="6"/>
      <c r="EH12" s="4"/>
      <c r="EI12" s="6"/>
      <c r="EJ12" s="6"/>
      <c r="EK12" s="6"/>
      <c r="EL12" s="6"/>
      <c r="EM12" s="6"/>
      <c r="EN12" s="6"/>
      <c r="EO12" s="6"/>
      <c r="EP12" s="6"/>
      <c r="EQ12" s="6"/>
      <c r="ER12" s="6"/>
      <c r="ES12" s="6"/>
      <c r="ET12" s="6"/>
      <c r="EU12" s="4"/>
      <c r="EV12" s="6"/>
      <c r="EW12" s="6"/>
      <c r="EX12" s="6"/>
      <c r="EY12" s="6"/>
      <c r="EZ12" s="6"/>
      <c r="FA12" s="6"/>
      <c r="FB12" s="6"/>
      <c r="FC12" s="6"/>
      <c r="FD12" s="4"/>
      <c r="FE12" s="6"/>
      <c r="FF12" s="6"/>
      <c r="FG12" s="6"/>
      <c r="FH12" s="6"/>
      <c r="FI12" s="4"/>
      <c r="FJ12" s="4"/>
      <c r="FK12" s="4"/>
      <c r="FL12" s="4"/>
      <c r="FM12" s="4"/>
      <c r="FN12" s="4"/>
      <c r="FO12" s="5"/>
      <c r="FP12" s="5"/>
      <c r="FQ12" s="4"/>
      <c r="FR12" s="4"/>
      <c r="FS12" s="4"/>
      <c r="FT12" s="4"/>
      <c r="FU12" s="5"/>
      <c r="FV12" s="5"/>
      <c r="FW12" s="4"/>
      <c r="FX12" s="4"/>
      <c r="FY12" s="4"/>
      <c r="FZ12" s="4"/>
      <c r="GA12" s="4"/>
      <c r="GB12" s="4"/>
      <c r="GC12" s="4"/>
      <c r="GD12" s="4"/>
      <c r="GE12" s="7"/>
      <c r="GF12" s="4"/>
      <c r="GG12" s="4"/>
      <c r="GH12" s="7"/>
      <c r="GI12" s="4"/>
    </row>
    <row r="13" spans="1:191" x14ac:dyDescent="0.2">
      <c r="A13" s="18" t="s">
        <v>65</v>
      </c>
      <c r="B13" s="19" t="s">
        <v>66</v>
      </c>
      <c r="C13" s="20">
        <v>35426</v>
      </c>
      <c r="D13" s="20">
        <v>20113</v>
      </c>
      <c r="E13" s="45">
        <f t="shared" si="0"/>
        <v>0.56774685259413993</v>
      </c>
      <c r="F13" s="20">
        <v>13472</v>
      </c>
      <c r="G13" s="45">
        <f t="shared" si="1"/>
        <v>0.38028566589510526</v>
      </c>
      <c r="H13" s="20">
        <v>1841</v>
      </c>
      <c r="I13" s="52">
        <f t="shared" si="2"/>
        <v>5.1967481510754816E-2</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4"/>
      <c r="AO13" s="5"/>
      <c r="AP13" s="4"/>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4"/>
      <c r="CD13" s="4"/>
      <c r="CE13" s="5"/>
      <c r="CF13" s="5"/>
      <c r="CG13" s="4"/>
      <c r="CH13" s="5"/>
      <c r="CI13" s="5"/>
      <c r="CJ13" s="5"/>
      <c r="CK13" s="5"/>
      <c r="CL13" s="5"/>
      <c r="CM13" s="5"/>
      <c r="CN13" s="5"/>
      <c r="CO13" s="5"/>
      <c r="CP13" s="5"/>
      <c r="CQ13" s="5"/>
      <c r="CR13" s="5"/>
      <c r="CS13" s="5"/>
      <c r="CT13" s="5"/>
      <c r="CU13" s="5"/>
      <c r="CV13" s="5"/>
      <c r="CW13" s="5"/>
      <c r="CX13" s="5"/>
      <c r="CY13" s="5"/>
      <c r="CZ13" s="4"/>
      <c r="DA13" s="4"/>
      <c r="DB13" s="4"/>
      <c r="DC13" s="4"/>
      <c r="DD13" s="4"/>
      <c r="DE13" s="4"/>
      <c r="DF13" s="4"/>
      <c r="DG13" s="4"/>
      <c r="DH13" s="4"/>
      <c r="DI13" s="4"/>
      <c r="DJ13" s="5"/>
      <c r="DK13" s="5"/>
      <c r="DL13" s="5"/>
      <c r="DM13" s="5"/>
      <c r="DN13" s="5"/>
      <c r="DO13" s="5"/>
      <c r="DP13" s="5"/>
      <c r="DQ13" s="5"/>
      <c r="DR13" s="5"/>
      <c r="DS13" s="5"/>
      <c r="DT13" s="5"/>
      <c r="DU13" s="4"/>
      <c r="DV13" s="6"/>
      <c r="DW13" s="6"/>
      <c r="DX13" s="6"/>
      <c r="DY13" s="6"/>
      <c r="DZ13" s="6"/>
      <c r="EA13" s="4"/>
      <c r="EB13" s="6"/>
      <c r="EC13" s="6"/>
      <c r="ED13" s="6"/>
      <c r="EE13" s="6"/>
      <c r="EF13" s="6"/>
      <c r="EG13" s="6"/>
      <c r="EH13" s="4"/>
      <c r="EI13" s="6"/>
      <c r="EJ13" s="6"/>
      <c r="EK13" s="6"/>
      <c r="EL13" s="6"/>
      <c r="EM13" s="6"/>
      <c r="EN13" s="6"/>
      <c r="EO13" s="6"/>
      <c r="EP13" s="6"/>
      <c r="EQ13" s="6"/>
      <c r="ER13" s="6"/>
      <c r="ES13" s="6"/>
      <c r="ET13" s="6"/>
      <c r="EU13" s="4"/>
      <c r="EV13" s="6"/>
      <c r="EW13" s="6"/>
      <c r="EX13" s="6"/>
      <c r="EY13" s="6"/>
      <c r="EZ13" s="6"/>
      <c r="FA13" s="6"/>
      <c r="FB13" s="6"/>
      <c r="FC13" s="6"/>
      <c r="FD13" s="4"/>
      <c r="FE13" s="6"/>
      <c r="FF13" s="6"/>
      <c r="FG13" s="6"/>
      <c r="FH13" s="6"/>
      <c r="FI13" s="4"/>
      <c r="FJ13" s="4"/>
      <c r="FK13" s="4"/>
      <c r="FL13" s="4"/>
      <c r="FM13" s="4"/>
      <c r="FN13" s="4"/>
      <c r="FO13" s="5"/>
      <c r="FP13" s="5"/>
      <c r="FQ13" s="4"/>
      <c r="FR13" s="4"/>
      <c r="FS13" s="4"/>
      <c r="FT13" s="4"/>
      <c r="FU13" s="5"/>
      <c r="FV13" s="5"/>
      <c r="FW13" s="4"/>
      <c r="FX13" s="4"/>
      <c r="FY13" s="4"/>
      <c r="FZ13" s="4"/>
      <c r="GA13" s="6"/>
      <c r="GB13" s="4"/>
      <c r="GC13" s="5"/>
      <c r="GD13" s="4"/>
      <c r="GE13" s="7"/>
      <c r="GF13" s="4"/>
      <c r="GG13" s="4"/>
      <c r="GH13" s="7"/>
      <c r="GI13" s="4"/>
    </row>
    <row r="14" spans="1:191" x14ac:dyDescent="0.2">
      <c r="A14" s="18" t="s">
        <v>67</v>
      </c>
      <c r="B14" s="19" t="s">
        <v>68</v>
      </c>
      <c r="C14" s="20">
        <v>24013</v>
      </c>
      <c r="D14" s="20">
        <v>14612</v>
      </c>
      <c r="E14" s="45">
        <f t="shared" si="0"/>
        <v>0.60850372714779499</v>
      </c>
      <c r="F14" s="20">
        <v>8172</v>
      </c>
      <c r="G14" s="45">
        <f t="shared" si="1"/>
        <v>0.34031566234956068</v>
      </c>
      <c r="H14" s="20">
        <v>1229</v>
      </c>
      <c r="I14" s="52">
        <f t="shared" si="2"/>
        <v>5.11806105026444E-2</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4"/>
      <c r="AO14" s="5"/>
      <c r="AP14" s="4"/>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4"/>
      <c r="CD14" s="4"/>
      <c r="CE14" s="5"/>
      <c r="CF14" s="5"/>
      <c r="CG14" s="5"/>
      <c r="CH14" s="5"/>
      <c r="CI14" s="5"/>
      <c r="CJ14" s="5"/>
      <c r="CK14" s="5"/>
      <c r="CL14" s="5"/>
      <c r="CM14" s="5"/>
      <c r="CN14" s="5"/>
      <c r="CO14" s="5"/>
      <c r="CP14" s="5"/>
      <c r="CQ14" s="5"/>
      <c r="CR14" s="5"/>
      <c r="CS14" s="5"/>
      <c r="CT14" s="5"/>
      <c r="CU14" s="5"/>
      <c r="CV14" s="5"/>
      <c r="CW14" s="5"/>
      <c r="CX14" s="5"/>
      <c r="CY14" s="5"/>
      <c r="CZ14" s="4"/>
      <c r="DA14" s="4"/>
      <c r="DB14" s="4"/>
      <c r="DC14" s="4"/>
      <c r="DD14" s="4"/>
      <c r="DE14" s="4"/>
      <c r="DF14" s="4"/>
      <c r="DG14" s="4"/>
      <c r="DH14" s="4"/>
      <c r="DI14" s="4"/>
      <c r="DJ14" s="4"/>
      <c r="DK14" s="4"/>
      <c r="DL14" s="4"/>
      <c r="DM14" s="4"/>
      <c r="DN14" s="4"/>
      <c r="DO14" s="4"/>
      <c r="DP14" s="4"/>
      <c r="DQ14" s="4"/>
      <c r="DR14" s="5"/>
      <c r="DS14" s="5"/>
      <c r="DT14" s="5"/>
      <c r="DU14" s="4"/>
      <c r="DV14" s="6"/>
      <c r="DW14" s="6"/>
      <c r="DX14" s="6"/>
      <c r="DY14" s="6"/>
      <c r="DZ14" s="6"/>
      <c r="EA14" s="4"/>
      <c r="EB14" s="6"/>
      <c r="EC14" s="6"/>
      <c r="ED14" s="6"/>
      <c r="EE14" s="6"/>
      <c r="EF14" s="6"/>
      <c r="EG14" s="6"/>
      <c r="EH14" s="4"/>
      <c r="EI14" s="6"/>
      <c r="EJ14" s="6"/>
      <c r="EK14" s="6"/>
      <c r="EL14" s="6"/>
      <c r="EM14" s="6"/>
      <c r="EN14" s="6"/>
      <c r="EO14" s="6"/>
      <c r="EP14" s="6"/>
      <c r="EQ14" s="6"/>
      <c r="ER14" s="6"/>
      <c r="ES14" s="6"/>
      <c r="ET14" s="6"/>
      <c r="EU14" s="4"/>
      <c r="EV14" s="6"/>
      <c r="EW14" s="6"/>
      <c r="EX14" s="6"/>
      <c r="EY14" s="6"/>
      <c r="EZ14" s="6"/>
      <c r="FA14" s="6"/>
      <c r="FB14" s="6"/>
      <c r="FC14" s="6"/>
      <c r="FD14" s="4"/>
      <c r="FE14" s="6"/>
      <c r="FF14" s="6"/>
      <c r="FG14" s="6"/>
      <c r="FH14" s="6"/>
      <c r="FI14" s="4"/>
      <c r="FJ14" s="4"/>
      <c r="FK14" s="4"/>
      <c r="FL14" s="4"/>
      <c r="FM14" s="4"/>
      <c r="FN14" s="4"/>
      <c r="FO14" s="5"/>
      <c r="FP14" s="5"/>
      <c r="FQ14" s="4"/>
      <c r="FR14" s="4"/>
      <c r="FS14" s="4"/>
      <c r="FT14" s="4"/>
      <c r="FU14" s="5"/>
      <c r="FV14" s="5"/>
      <c r="FW14" s="4"/>
      <c r="FX14" s="4"/>
      <c r="FY14" s="4"/>
      <c r="FZ14" s="4"/>
      <c r="GA14" s="6"/>
      <c r="GB14" s="4"/>
      <c r="GC14" s="5"/>
      <c r="GD14" s="4"/>
      <c r="GE14" s="7"/>
      <c r="GF14" s="4"/>
      <c r="GG14" s="4"/>
      <c r="GH14" s="7"/>
      <c r="GI14" s="4"/>
    </row>
    <row r="15" spans="1:191" x14ac:dyDescent="0.2">
      <c r="A15" s="18" t="s">
        <v>69</v>
      </c>
      <c r="B15" s="19" t="s">
        <v>68</v>
      </c>
      <c r="C15" s="20">
        <v>43836</v>
      </c>
      <c r="D15" s="20">
        <v>22515</v>
      </c>
      <c r="E15" s="45">
        <f t="shared" si="0"/>
        <v>0.51361894333424585</v>
      </c>
      <c r="F15" s="20">
        <v>18281</v>
      </c>
      <c r="G15" s="45">
        <f t="shared" si="1"/>
        <v>0.41703166347294462</v>
      </c>
      <c r="H15" s="20">
        <v>3040</v>
      </c>
      <c r="I15" s="52">
        <f t="shared" si="2"/>
        <v>6.9349393192809569E-2</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4"/>
      <c r="AO15" s="5"/>
      <c r="AP15" s="4"/>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4"/>
      <c r="CD15" s="4"/>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6"/>
      <c r="DW15" s="6"/>
      <c r="DX15" s="6"/>
      <c r="DY15" s="6"/>
      <c r="DZ15" s="6"/>
      <c r="EA15" s="4"/>
      <c r="EB15" s="6"/>
      <c r="EC15" s="6"/>
      <c r="ED15" s="6"/>
      <c r="EE15" s="6"/>
      <c r="EF15" s="6"/>
      <c r="EG15" s="6"/>
      <c r="EH15" s="4"/>
      <c r="EI15" s="6"/>
      <c r="EJ15" s="6"/>
      <c r="EK15" s="6"/>
      <c r="EL15" s="6"/>
      <c r="EM15" s="6"/>
      <c r="EN15" s="6"/>
      <c r="EO15" s="6"/>
      <c r="EP15" s="6"/>
      <c r="EQ15" s="6"/>
      <c r="ER15" s="6"/>
      <c r="ES15" s="6"/>
      <c r="ET15" s="6"/>
      <c r="EU15" s="4"/>
      <c r="EV15" s="6"/>
      <c r="EW15" s="6"/>
      <c r="EX15" s="6"/>
      <c r="EY15" s="6"/>
      <c r="EZ15" s="6"/>
      <c r="FA15" s="6"/>
      <c r="FB15" s="6"/>
      <c r="FC15" s="6"/>
      <c r="FD15" s="4"/>
      <c r="FE15" s="6"/>
      <c r="FF15" s="6"/>
      <c r="FG15" s="6"/>
      <c r="FH15" s="6"/>
      <c r="FI15" s="4"/>
      <c r="FJ15" s="4"/>
      <c r="FK15" s="4"/>
      <c r="FL15" s="4"/>
      <c r="FM15" s="4"/>
      <c r="FN15" s="4"/>
      <c r="FO15" s="5"/>
      <c r="FP15" s="5"/>
      <c r="FQ15" s="4"/>
      <c r="FR15" s="4"/>
      <c r="FS15" s="4"/>
      <c r="FT15" s="4"/>
      <c r="FU15" s="5"/>
      <c r="FV15" s="5"/>
      <c r="FW15" s="4"/>
      <c r="FX15" s="4"/>
      <c r="FY15" s="4"/>
      <c r="FZ15" s="4"/>
      <c r="GA15" s="6"/>
      <c r="GB15" s="4"/>
      <c r="GC15" s="4"/>
      <c r="GD15" s="4"/>
      <c r="GE15" s="7"/>
      <c r="GF15" s="4"/>
      <c r="GG15" s="4"/>
      <c r="GH15" s="7"/>
      <c r="GI15" s="4"/>
    </row>
    <row r="16" spans="1:191" x14ac:dyDescent="0.2">
      <c r="A16" s="18" t="s">
        <v>70</v>
      </c>
      <c r="B16" s="19" t="s">
        <v>71</v>
      </c>
      <c r="C16" s="20">
        <v>21297</v>
      </c>
      <c r="D16" s="20">
        <v>13009</v>
      </c>
      <c r="E16" s="45">
        <f t="shared" si="0"/>
        <v>0.61083720711837353</v>
      </c>
      <c r="F16" s="20">
        <v>7706</v>
      </c>
      <c r="G16" s="45">
        <f t="shared" si="1"/>
        <v>0.36183500023477483</v>
      </c>
      <c r="H16" s="20">
        <v>582</v>
      </c>
      <c r="I16" s="52">
        <f t="shared" si="2"/>
        <v>2.732779264685167E-2</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4"/>
      <c r="AO16" s="5"/>
      <c r="AP16" s="4"/>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4"/>
      <c r="CD16" s="4"/>
      <c r="CE16" s="5"/>
      <c r="CF16" s="5"/>
      <c r="CG16" s="4"/>
      <c r="CH16" s="5"/>
      <c r="CI16" s="5"/>
      <c r="CJ16" s="5"/>
      <c r="CK16" s="5"/>
      <c r="CL16" s="5"/>
      <c r="CM16" s="5"/>
      <c r="CN16" s="5"/>
      <c r="CO16" s="5"/>
      <c r="CP16" s="5"/>
      <c r="CQ16" s="5"/>
      <c r="CR16" s="5"/>
      <c r="CS16" s="5"/>
      <c r="CT16" s="5"/>
      <c r="CU16" s="5"/>
      <c r="CV16" s="5"/>
      <c r="CW16" s="5"/>
      <c r="CX16" s="5"/>
      <c r="CY16" s="5"/>
      <c r="CZ16" s="4"/>
      <c r="DA16" s="4"/>
      <c r="DB16" s="4"/>
      <c r="DC16" s="4"/>
      <c r="DD16" s="4"/>
      <c r="DE16" s="4"/>
      <c r="DF16" s="4"/>
      <c r="DG16" s="4"/>
      <c r="DH16" s="4"/>
      <c r="DI16" s="4"/>
      <c r="DJ16" s="5"/>
      <c r="DK16" s="5"/>
      <c r="DL16" s="5"/>
      <c r="DM16" s="5"/>
      <c r="DN16" s="5"/>
      <c r="DO16" s="5"/>
      <c r="DP16" s="5"/>
      <c r="DQ16" s="5"/>
      <c r="DR16" s="5"/>
      <c r="DS16" s="5"/>
      <c r="DT16" s="5"/>
      <c r="DU16" s="5"/>
      <c r="DV16" s="6"/>
      <c r="DW16" s="6"/>
      <c r="DX16" s="6"/>
      <c r="DY16" s="6"/>
      <c r="DZ16" s="6"/>
      <c r="EA16" s="4"/>
      <c r="EB16" s="6"/>
      <c r="EC16" s="6"/>
      <c r="ED16" s="6"/>
      <c r="EE16" s="6"/>
      <c r="EF16" s="6"/>
      <c r="EG16" s="6"/>
      <c r="EH16" s="4"/>
      <c r="EI16" s="6"/>
      <c r="EJ16" s="6"/>
      <c r="EK16" s="6"/>
      <c r="EL16" s="6"/>
      <c r="EM16" s="6"/>
      <c r="EN16" s="6"/>
      <c r="EO16" s="6"/>
      <c r="EP16" s="6"/>
      <c r="EQ16" s="6"/>
      <c r="ER16" s="6"/>
      <c r="ES16" s="6"/>
      <c r="ET16" s="6"/>
      <c r="EU16" s="4"/>
      <c r="EV16" s="6"/>
      <c r="EW16" s="6"/>
      <c r="EX16" s="6"/>
      <c r="EY16" s="6"/>
      <c r="EZ16" s="6"/>
      <c r="FA16" s="6"/>
      <c r="FB16" s="6"/>
      <c r="FC16" s="6"/>
      <c r="FD16" s="4"/>
      <c r="FE16" s="6"/>
      <c r="FF16" s="6"/>
      <c r="FG16" s="6"/>
      <c r="FH16" s="6"/>
      <c r="FI16" s="4"/>
      <c r="FJ16" s="4"/>
      <c r="FK16" s="4"/>
      <c r="FL16" s="4"/>
      <c r="FM16" s="4"/>
      <c r="FN16" s="4"/>
      <c r="FO16" s="5"/>
      <c r="FP16" s="5"/>
      <c r="FQ16" s="4"/>
      <c r="FR16" s="4"/>
      <c r="FS16" s="4"/>
      <c r="FT16" s="4"/>
      <c r="FU16" s="5"/>
      <c r="FV16" s="5"/>
      <c r="FW16" s="4"/>
      <c r="FX16" s="4"/>
      <c r="FY16" s="4"/>
      <c r="FZ16" s="4"/>
      <c r="GA16" s="4"/>
      <c r="GB16" s="4"/>
      <c r="GC16" s="4"/>
      <c r="GD16" s="4"/>
      <c r="GE16" s="7"/>
      <c r="GF16" s="4"/>
      <c r="GG16" s="4"/>
      <c r="GH16" s="7"/>
      <c r="GI16" s="4"/>
    </row>
    <row r="17" spans="1:191" x14ac:dyDescent="0.2">
      <c r="A17" s="18" t="s">
        <v>72</v>
      </c>
      <c r="B17" s="19" t="s">
        <v>71</v>
      </c>
      <c r="C17" s="20">
        <v>23685</v>
      </c>
      <c r="D17" s="20">
        <v>15480</v>
      </c>
      <c r="E17" s="45">
        <f t="shared" si="0"/>
        <v>0.65357821405953131</v>
      </c>
      <c r="F17" s="20">
        <v>7055</v>
      </c>
      <c r="G17" s="45">
        <f t="shared" si="1"/>
        <v>0.29786784884948281</v>
      </c>
      <c r="H17" s="20">
        <v>1150</v>
      </c>
      <c r="I17" s="52">
        <f t="shared" si="2"/>
        <v>4.8553937090985856E-2</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4"/>
      <c r="AO17" s="5"/>
      <c r="AP17" s="4"/>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4"/>
      <c r="CD17" s="4"/>
      <c r="CE17" s="5"/>
      <c r="CF17" s="5"/>
      <c r="CG17" s="4"/>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6"/>
      <c r="DW17" s="6"/>
      <c r="DX17" s="6"/>
      <c r="DY17" s="6"/>
      <c r="DZ17" s="6"/>
      <c r="EA17" s="4"/>
      <c r="EB17" s="6"/>
      <c r="EC17" s="6"/>
      <c r="ED17" s="6"/>
      <c r="EE17" s="6"/>
      <c r="EF17" s="6"/>
      <c r="EG17" s="6"/>
      <c r="EH17" s="4"/>
      <c r="EI17" s="6"/>
      <c r="EJ17" s="6"/>
      <c r="EK17" s="6"/>
      <c r="EL17" s="6"/>
      <c r="EM17" s="6"/>
      <c r="EN17" s="6"/>
      <c r="EO17" s="6"/>
      <c r="EP17" s="6"/>
      <c r="EQ17" s="6"/>
      <c r="ER17" s="6"/>
      <c r="ES17" s="6"/>
      <c r="ET17" s="6"/>
      <c r="EU17" s="4"/>
      <c r="EV17" s="6"/>
      <c r="EW17" s="6"/>
      <c r="EX17" s="6"/>
      <c r="EY17" s="6"/>
      <c r="EZ17" s="6"/>
      <c r="FA17" s="6"/>
      <c r="FB17" s="6"/>
      <c r="FC17" s="6"/>
      <c r="FD17" s="4"/>
      <c r="FE17" s="6"/>
      <c r="FF17" s="6"/>
      <c r="FG17" s="6"/>
      <c r="FH17" s="6"/>
      <c r="FI17" s="4"/>
      <c r="FJ17" s="4"/>
      <c r="FK17" s="4"/>
      <c r="FL17" s="4"/>
      <c r="FM17" s="4"/>
      <c r="FN17" s="4"/>
      <c r="FO17" s="5"/>
      <c r="FP17" s="5"/>
      <c r="FQ17" s="4"/>
      <c r="FR17" s="4"/>
      <c r="FS17" s="4"/>
      <c r="FT17" s="4"/>
      <c r="FU17" s="5"/>
      <c r="FV17" s="5"/>
      <c r="FW17" s="4"/>
      <c r="FX17" s="4"/>
      <c r="FY17" s="4"/>
      <c r="FZ17" s="4"/>
      <c r="GA17" s="6"/>
      <c r="GB17" s="4"/>
      <c r="GC17" s="5"/>
      <c r="GD17" s="4"/>
      <c r="GE17" s="7"/>
      <c r="GF17" s="4"/>
      <c r="GG17" s="4"/>
      <c r="GH17" s="7"/>
      <c r="GI17" s="4"/>
    </row>
    <row r="18" spans="1:191" x14ac:dyDescent="0.2">
      <c r="A18" s="18" t="s">
        <v>73</v>
      </c>
      <c r="B18" s="19" t="s">
        <v>74</v>
      </c>
      <c r="C18" s="20">
        <v>38255</v>
      </c>
      <c r="D18" s="20">
        <v>23305</v>
      </c>
      <c r="E18" s="45">
        <f t="shared" si="0"/>
        <v>0.60920141158018559</v>
      </c>
      <c r="F18" s="20">
        <v>12887</v>
      </c>
      <c r="G18" s="45">
        <f t="shared" si="1"/>
        <v>0.33687099725526076</v>
      </c>
      <c r="H18" s="20">
        <v>1783</v>
      </c>
      <c r="I18" s="52">
        <f t="shared" si="2"/>
        <v>4.660828649849693E-2</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4"/>
      <c r="AO18" s="5"/>
      <c r="AP18" s="4"/>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4"/>
      <c r="CD18" s="4"/>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6"/>
      <c r="DW18" s="6"/>
      <c r="DX18" s="6"/>
      <c r="DY18" s="6"/>
      <c r="DZ18" s="6"/>
      <c r="EA18" s="4"/>
      <c r="EB18" s="6"/>
      <c r="EC18" s="6"/>
      <c r="ED18" s="6"/>
      <c r="EE18" s="6"/>
      <c r="EF18" s="6"/>
      <c r="EG18" s="6"/>
      <c r="EH18" s="4"/>
      <c r="EI18" s="6"/>
      <c r="EJ18" s="6"/>
      <c r="EK18" s="6"/>
      <c r="EL18" s="6"/>
      <c r="EM18" s="6"/>
      <c r="EN18" s="6"/>
      <c r="EO18" s="6"/>
      <c r="EP18" s="6"/>
      <c r="EQ18" s="6"/>
      <c r="ER18" s="6"/>
      <c r="ES18" s="6"/>
      <c r="ET18" s="6"/>
      <c r="EU18" s="4"/>
      <c r="EV18" s="6"/>
      <c r="EW18" s="6"/>
      <c r="EX18" s="6"/>
      <c r="EY18" s="6"/>
      <c r="EZ18" s="6"/>
      <c r="FA18" s="6"/>
      <c r="FB18" s="6"/>
      <c r="FC18" s="6"/>
      <c r="FD18" s="4"/>
      <c r="FE18" s="6"/>
      <c r="FF18" s="6"/>
      <c r="FG18" s="6"/>
      <c r="FH18" s="6"/>
      <c r="FI18" s="4"/>
      <c r="FJ18" s="4"/>
      <c r="FK18" s="4"/>
      <c r="FL18" s="4"/>
      <c r="FM18" s="4"/>
      <c r="FN18" s="4"/>
      <c r="FO18" s="5"/>
      <c r="FP18" s="5"/>
      <c r="FQ18" s="4"/>
      <c r="FR18" s="4"/>
      <c r="FS18" s="4"/>
      <c r="FT18" s="4"/>
      <c r="FU18" s="5"/>
      <c r="FV18" s="5"/>
      <c r="FW18" s="4"/>
      <c r="FX18" s="4"/>
      <c r="FY18" s="4"/>
      <c r="FZ18" s="4"/>
      <c r="GA18" s="4"/>
      <c r="GB18" s="4"/>
      <c r="GC18" s="4"/>
      <c r="GD18" s="4"/>
      <c r="GE18" s="7"/>
      <c r="GF18" s="4"/>
      <c r="GG18" s="4"/>
      <c r="GH18" s="7"/>
      <c r="GI18" s="4"/>
    </row>
    <row r="19" spans="1:191" x14ac:dyDescent="0.2">
      <c r="A19" s="18" t="s">
        <v>75</v>
      </c>
      <c r="B19" s="19" t="s">
        <v>76</v>
      </c>
      <c r="C19" s="20">
        <v>50013</v>
      </c>
      <c r="D19" s="20">
        <v>25497</v>
      </c>
      <c r="E19" s="45">
        <f t="shared" si="0"/>
        <v>0.50980745006298367</v>
      </c>
      <c r="F19" s="20">
        <v>20855</v>
      </c>
      <c r="G19" s="45">
        <f t="shared" si="1"/>
        <v>0.41699158218863097</v>
      </c>
      <c r="H19" s="20">
        <v>3661</v>
      </c>
      <c r="I19" s="52">
        <f t="shared" si="2"/>
        <v>7.3200967748385415E-2</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4"/>
      <c r="AO19" s="5"/>
      <c r="AP19" s="4"/>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4"/>
      <c r="CD19" s="4"/>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6"/>
      <c r="DW19" s="6"/>
      <c r="DX19" s="6"/>
      <c r="DY19" s="6"/>
      <c r="DZ19" s="6"/>
      <c r="EA19" s="4"/>
      <c r="EB19" s="6"/>
      <c r="EC19" s="6"/>
      <c r="ED19" s="6"/>
      <c r="EE19" s="6"/>
      <c r="EF19" s="6"/>
      <c r="EG19" s="6"/>
      <c r="EH19" s="4"/>
      <c r="EI19" s="6"/>
      <c r="EJ19" s="6"/>
      <c r="EK19" s="6"/>
      <c r="EL19" s="6"/>
      <c r="EM19" s="6"/>
      <c r="EN19" s="6"/>
      <c r="EO19" s="6"/>
      <c r="EP19" s="6"/>
      <c r="EQ19" s="6"/>
      <c r="ER19" s="6"/>
      <c r="ES19" s="6"/>
      <c r="ET19" s="6"/>
      <c r="EU19" s="4"/>
      <c r="EV19" s="6"/>
      <c r="EW19" s="6"/>
      <c r="EX19" s="6"/>
      <c r="EY19" s="6"/>
      <c r="EZ19" s="6"/>
      <c r="FA19" s="6"/>
      <c r="FB19" s="6"/>
      <c r="FC19" s="6"/>
      <c r="FD19" s="4"/>
      <c r="FE19" s="6"/>
      <c r="FF19" s="6"/>
      <c r="FG19" s="6"/>
      <c r="FH19" s="6"/>
      <c r="FI19" s="4"/>
      <c r="FJ19" s="4"/>
      <c r="FK19" s="4"/>
      <c r="FL19" s="4"/>
      <c r="FM19" s="4"/>
      <c r="FN19" s="4"/>
      <c r="FO19" s="5"/>
      <c r="FP19" s="5"/>
      <c r="FQ19" s="4"/>
      <c r="FR19" s="4"/>
      <c r="FS19" s="4"/>
      <c r="FT19" s="4"/>
      <c r="FU19" s="5"/>
      <c r="FV19" s="5"/>
      <c r="FW19" s="4"/>
      <c r="FX19" s="4"/>
      <c r="FY19" s="4"/>
      <c r="FZ19" s="4"/>
      <c r="GA19" s="6"/>
      <c r="GB19" s="4"/>
      <c r="GC19" s="4"/>
      <c r="GD19" s="4"/>
      <c r="GE19" s="7"/>
      <c r="GF19" s="4"/>
      <c r="GG19" s="4"/>
      <c r="GH19" s="7"/>
      <c r="GI19" s="4"/>
    </row>
    <row r="20" spans="1:191" x14ac:dyDescent="0.2">
      <c r="A20" s="18" t="s">
        <v>77</v>
      </c>
      <c r="B20" s="19" t="s">
        <v>78</v>
      </c>
      <c r="C20" s="20">
        <v>137361</v>
      </c>
      <c r="D20" s="20">
        <v>86573</v>
      </c>
      <c r="E20" s="45">
        <f t="shared" si="0"/>
        <v>0.63025895268671606</v>
      </c>
      <c r="F20" s="20">
        <v>40626</v>
      </c>
      <c r="G20" s="45">
        <f t="shared" si="1"/>
        <v>0.29576080546880118</v>
      </c>
      <c r="H20" s="20">
        <v>10162</v>
      </c>
      <c r="I20" s="52">
        <f t="shared" si="2"/>
        <v>7.3980241844482791E-2</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4"/>
      <c r="AO20" s="5"/>
      <c r="AP20" s="4"/>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4"/>
      <c r="CD20" s="4"/>
      <c r="CE20" s="5"/>
      <c r="CF20" s="5"/>
      <c r="CG20" s="4"/>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6"/>
      <c r="DW20" s="6"/>
      <c r="DX20" s="6"/>
      <c r="DY20" s="6"/>
      <c r="DZ20" s="6"/>
      <c r="EA20" s="4"/>
      <c r="EB20" s="6"/>
      <c r="EC20" s="6"/>
      <c r="ED20" s="6"/>
      <c r="EE20" s="6"/>
      <c r="EF20" s="6"/>
      <c r="EG20" s="6"/>
      <c r="EH20" s="4"/>
      <c r="EI20" s="6"/>
      <c r="EJ20" s="6"/>
      <c r="EK20" s="6"/>
      <c r="EL20" s="6"/>
      <c r="EM20" s="6"/>
      <c r="EN20" s="6"/>
      <c r="EO20" s="6"/>
      <c r="EP20" s="6"/>
      <c r="EQ20" s="6"/>
      <c r="ER20" s="6"/>
      <c r="ES20" s="6"/>
      <c r="ET20" s="6"/>
      <c r="EU20" s="4"/>
      <c r="EV20" s="6"/>
      <c r="EW20" s="6"/>
      <c r="EX20" s="6"/>
      <c r="EY20" s="6"/>
      <c r="EZ20" s="6"/>
      <c r="FA20" s="6"/>
      <c r="FB20" s="6"/>
      <c r="FC20" s="6"/>
      <c r="FD20" s="4"/>
      <c r="FE20" s="6"/>
      <c r="FF20" s="6"/>
      <c r="FG20" s="6"/>
      <c r="FH20" s="6"/>
      <c r="FI20" s="4"/>
      <c r="FJ20" s="4"/>
      <c r="FK20" s="4"/>
      <c r="FL20" s="4"/>
      <c r="FM20" s="4"/>
      <c r="FN20" s="4"/>
      <c r="FO20" s="5"/>
      <c r="FP20" s="5"/>
      <c r="FQ20" s="4"/>
      <c r="FR20" s="4"/>
      <c r="FS20" s="4"/>
      <c r="FT20" s="4"/>
      <c r="FU20" s="5"/>
      <c r="FV20" s="5"/>
      <c r="FW20" s="4"/>
      <c r="FX20" s="4"/>
      <c r="FY20" s="4"/>
      <c r="FZ20" s="4"/>
      <c r="GA20" s="6"/>
      <c r="GB20" s="4"/>
      <c r="GC20" s="5"/>
      <c r="GD20" s="4"/>
      <c r="GE20" s="7"/>
      <c r="GF20" s="4"/>
      <c r="GG20" s="4"/>
      <c r="GH20" s="7"/>
      <c r="GI20" s="4"/>
    </row>
    <row r="21" spans="1:191" x14ac:dyDescent="0.2">
      <c r="A21" s="18" t="s">
        <v>79</v>
      </c>
      <c r="B21" s="19" t="s">
        <v>80</v>
      </c>
      <c r="C21" s="20">
        <v>28007</v>
      </c>
      <c r="D21" s="20">
        <v>19466</v>
      </c>
      <c r="E21" s="45">
        <f t="shared" si="0"/>
        <v>0.69504052558288998</v>
      </c>
      <c r="F21" s="20">
        <v>7373</v>
      </c>
      <c r="G21" s="45">
        <f t="shared" si="1"/>
        <v>0.26325561466776165</v>
      </c>
      <c r="H21" s="20">
        <v>1168</v>
      </c>
      <c r="I21" s="52">
        <f t="shared" si="2"/>
        <v>4.1703859749348378E-2</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4"/>
      <c r="AO21" s="5"/>
      <c r="AP21" s="4"/>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4"/>
      <c r="CD21" s="4"/>
      <c r="CE21" s="5"/>
      <c r="CF21" s="5"/>
      <c r="CG21" s="4"/>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4"/>
      <c r="DK21" s="4"/>
      <c r="DL21" s="4"/>
      <c r="DM21" s="4"/>
      <c r="DN21" s="4"/>
      <c r="DO21" s="4"/>
      <c r="DP21" s="4"/>
      <c r="DQ21" s="4"/>
      <c r="DR21" s="5"/>
      <c r="DS21" s="5"/>
      <c r="DT21" s="5"/>
      <c r="DU21" s="5"/>
      <c r="DV21" s="6"/>
      <c r="DW21" s="6"/>
      <c r="DX21" s="6"/>
      <c r="DY21" s="6"/>
      <c r="DZ21" s="6"/>
      <c r="EA21" s="4"/>
      <c r="EB21" s="6"/>
      <c r="EC21" s="6"/>
      <c r="ED21" s="6"/>
      <c r="EE21" s="6"/>
      <c r="EF21" s="6"/>
      <c r="EG21" s="6"/>
      <c r="EH21" s="4"/>
      <c r="EI21" s="6"/>
      <c r="EJ21" s="6"/>
      <c r="EK21" s="6"/>
      <c r="EL21" s="6"/>
      <c r="EM21" s="6"/>
      <c r="EN21" s="6"/>
      <c r="EO21" s="6"/>
      <c r="EP21" s="6"/>
      <c r="EQ21" s="6"/>
      <c r="ER21" s="6"/>
      <c r="ES21" s="6"/>
      <c r="ET21" s="6"/>
      <c r="EU21" s="4"/>
      <c r="EV21" s="6"/>
      <c r="EW21" s="6"/>
      <c r="EX21" s="6"/>
      <c r="EY21" s="6"/>
      <c r="EZ21" s="6"/>
      <c r="FA21" s="6"/>
      <c r="FB21" s="6"/>
      <c r="FC21" s="6"/>
      <c r="FD21" s="4"/>
      <c r="FE21" s="6"/>
      <c r="FF21" s="6"/>
      <c r="FG21" s="6"/>
      <c r="FH21" s="6"/>
      <c r="FI21" s="4"/>
      <c r="FJ21" s="4"/>
      <c r="FK21" s="4"/>
      <c r="FL21" s="4"/>
      <c r="FM21" s="4"/>
      <c r="FN21" s="4"/>
      <c r="FO21" s="5"/>
      <c r="FP21" s="5"/>
      <c r="FQ21" s="4"/>
      <c r="FR21" s="4"/>
      <c r="FS21" s="4"/>
      <c r="FT21" s="4"/>
      <c r="FU21" s="5"/>
      <c r="FV21" s="5"/>
      <c r="FW21" s="4"/>
      <c r="FX21" s="4"/>
      <c r="FY21" s="4"/>
      <c r="FZ21" s="4"/>
      <c r="GA21" s="4"/>
      <c r="GB21" s="4"/>
      <c r="GC21" s="4"/>
      <c r="GD21" s="4"/>
      <c r="GE21" s="7"/>
      <c r="GF21" s="4"/>
      <c r="GG21" s="4"/>
      <c r="GH21" s="7"/>
      <c r="GI21" s="4"/>
    </row>
    <row r="22" spans="1:191" x14ac:dyDescent="0.2">
      <c r="A22" s="18" t="s">
        <v>81</v>
      </c>
      <c r="B22" s="19" t="s">
        <v>82</v>
      </c>
      <c r="C22" s="20">
        <v>76854</v>
      </c>
      <c r="D22" s="20">
        <v>53346</v>
      </c>
      <c r="E22" s="45">
        <f t="shared" si="0"/>
        <v>0.69412132094620971</v>
      </c>
      <c r="F22" s="20">
        <v>20178</v>
      </c>
      <c r="G22" s="45">
        <f t="shared" si="1"/>
        <v>0.2625497696931845</v>
      </c>
      <c r="H22" s="20">
        <v>3330</v>
      </c>
      <c r="I22" s="52">
        <f t="shared" si="2"/>
        <v>4.3328909360605822E-2</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4"/>
      <c r="AO22" s="5"/>
      <c r="AP22" s="4"/>
      <c r="AQ22" s="5"/>
      <c r="AR22" s="5"/>
      <c r="AS22" s="5"/>
      <c r="AT22" s="5"/>
      <c r="AU22" s="5"/>
      <c r="AV22" s="5"/>
      <c r="AW22" s="5"/>
      <c r="AX22" s="5"/>
      <c r="AY22" s="5"/>
      <c r="AZ22" s="5"/>
      <c r="BA22" s="5"/>
      <c r="BB22" s="5"/>
      <c r="BC22" s="5"/>
      <c r="BD22" s="5"/>
      <c r="BE22" s="5"/>
      <c r="BF22" s="5"/>
      <c r="BG22" s="4"/>
      <c r="BH22" s="5"/>
      <c r="BI22" s="5"/>
      <c r="BJ22" s="5"/>
      <c r="BK22" s="5"/>
      <c r="BL22" s="5"/>
      <c r="BM22" s="5"/>
      <c r="BN22" s="5"/>
      <c r="BO22" s="5"/>
      <c r="BP22" s="5"/>
      <c r="BQ22" s="5"/>
      <c r="BR22" s="5"/>
      <c r="BS22" s="5"/>
      <c r="BT22" s="5"/>
      <c r="BU22" s="5"/>
      <c r="BV22" s="5"/>
      <c r="BW22" s="5"/>
      <c r="BX22" s="5"/>
      <c r="BY22" s="5"/>
      <c r="BZ22" s="5"/>
      <c r="CA22" s="5"/>
      <c r="CB22" s="5"/>
      <c r="CC22" s="4"/>
      <c r="CD22" s="4"/>
      <c r="CE22" s="5"/>
      <c r="CF22" s="5"/>
      <c r="CG22" s="4"/>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4"/>
      <c r="DK22" s="4"/>
      <c r="DL22" s="4"/>
      <c r="DM22" s="4"/>
      <c r="DN22" s="4"/>
      <c r="DO22" s="4"/>
      <c r="DP22" s="4"/>
      <c r="DQ22" s="4"/>
      <c r="DR22" s="5"/>
      <c r="DS22" s="5"/>
      <c r="DT22" s="5"/>
      <c r="DU22" s="5"/>
      <c r="DV22" s="6"/>
      <c r="DW22" s="6"/>
      <c r="DX22" s="6"/>
      <c r="DY22" s="6"/>
      <c r="DZ22" s="6"/>
      <c r="EA22" s="4"/>
      <c r="EB22" s="6"/>
      <c r="EC22" s="6"/>
      <c r="ED22" s="6"/>
      <c r="EE22" s="6"/>
      <c r="EF22" s="6"/>
      <c r="EG22" s="6"/>
      <c r="EH22" s="4"/>
      <c r="EI22" s="6"/>
      <c r="EJ22" s="6"/>
      <c r="EK22" s="6"/>
      <c r="EL22" s="6"/>
      <c r="EM22" s="6"/>
      <c r="EN22" s="6"/>
      <c r="EO22" s="6"/>
      <c r="EP22" s="6"/>
      <c r="EQ22" s="6"/>
      <c r="ER22" s="6"/>
      <c r="ES22" s="6"/>
      <c r="ET22" s="6"/>
      <c r="EU22" s="4"/>
      <c r="EV22" s="6"/>
      <c r="EW22" s="6"/>
      <c r="EX22" s="6"/>
      <c r="EY22" s="6"/>
      <c r="EZ22" s="6"/>
      <c r="FA22" s="6"/>
      <c r="FB22" s="6"/>
      <c r="FC22" s="6"/>
      <c r="FD22" s="4"/>
      <c r="FE22" s="6"/>
      <c r="FF22" s="6"/>
      <c r="FG22" s="6"/>
      <c r="FH22" s="6"/>
      <c r="FI22" s="4"/>
      <c r="FJ22" s="4"/>
      <c r="FK22" s="4"/>
      <c r="FL22" s="4"/>
      <c r="FM22" s="4"/>
      <c r="FN22" s="4"/>
      <c r="FO22" s="5"/>
      <c r="FP22" s="5"/>
      <c r="FQ22" s="4"/>
      <c r="FR22" s="4"/>
      <c r="FS22" s="4"/>
      <c r="FT22" s="4"/>
      <c r="FU22" s="5"/>
      <c r="FV22" s="5"/>
      <c r="FW22" s="4"/>
      <c r="FX22" s="4"/>
      <c r="FY22" s="4"/>
      <c r="FZ22" s="4"/>
      <c r="GA22" s="6"/>
      <c r="GB22" s="4"/>
      <c r="GC22" s="4"/>
      <c r="GD22" s="4"/>
      <c r="GE22" s="7"/>
      <c r="GF22" s="4"/>
      <c r="GG22" s="4"/>
      <c r="GH22" s="7"/>
      <c r="GI22" s="4"/>
    </row>
    <row r="23" spans="1:191" x14ac:dyDescent="0.2">
      <c r="A23" s="18" t="s">
        <v>196</v>
      </c>
      <c r="B23" s="19" t="s">
        <v>84</v>
      </c>
      <c r="C23" s="20">
        <v>68394</v>
      </c>
      <c r="D23" s="20">
        <v>42974</v>
      </c>
      <c r="E23" s="45">
        <f t="shared" si="0"/>
        <v>0.62832997046524552</v>
      </c>
      <c r="F23" s="20">
        <v>23622</v>
      </c>
      <c r="G23" s="45">
        <f t="shared" si="1"/>
        <v>0.34538117378717431</v>
      </c>
      <c r="H23" s="20">
        <v>2013</v>
      </c>
      <c r="I23" s="52">
        <f t="shared" si="2"/>
        <v>2.9432406351434338E-2</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4"/>
      <c r="AO23" s="5"/>
      <c r="AP23" s="4"/>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4"/>
      <c r="CD23" s="4"/>
      <c r="CE23" s="5"/>
      <c r="CF23" s="5"/>
      <c r="CG23" s="4"/>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6"/>
      <c r="DW23" s="6"/>
      <c r="DX23" s="6"/>
      <c r="DY23" s="6"/>
      <c r="DZ23" s="6"/>
      <c r="EA23" s="4"/>
      <c r="EB23" s="6"/>
      <c r="EC23" s="6"/>
      <c r="ED23" s="6"/>
      <c r="EE23" s="6"/>
      <c r="EF23" s="6"/>
      <c r="EG23" s="6"/>
      <c r="EH23" s="4"/>
      <c r="EI23" s="6"/>
      <c r="EJ23" s="6"/>
      <c r="EK23" s="6"/>
      <c r="EL23" s="6"/>
      <c r="EM23" s="6"/>
      <c r="EN23" s="6"/>
      <c r="EO23" s="6"/>
      <c r="EP23" s="6"/>
      <c r="EQ23" s="6"/>
      <c r="ER23" s="6"/>
      <c r="ES23" s="6"/>
      <c r="ET23" s="6"/>
      <c r="EU23" s="4"/>
      <c r="EV23" s="6"/>
      <c r="EW23" s="6"/>
      <c r="EX23" s="6"/>
      <c r="EY23" s="6"/>
      <c r="EZ23" s="6"/>
      <c r="FA23" s="6"/>
      <c r="FB23" s="6"/>
      <c r="FC23" s="6"/>
      <c r="FD23" s="4"/>
      <c r="FE23" s="6"/>
      <c r="FF23" s="6"/>
      <c r="FG23" s="6"/>
      <c r="FH23" s="6"/>
      <c r="FI23" s="4"/>
      <c r="FJ23" s="4"/>
      <c r="FK23" s="4"/>
      <c r="FL23" s="4"/>
      <c r="FM23" s="4"/>
      <c r="FN23" s="4"/>
      <c r="FO23" s="5"/>
      <c r="FP23" s="5"/>
      <c r="FQ23" s="4"/>
      <c r="FR23" s="4"/>
      <c r="FS23" s="4"/>
      <c r="FT23" s="4"/>
      <c r="FU23" s="5"/>
      <c r="FV23" s="5"/>
      <c r="FW23" s="4"/>
      <c r="FX23" s="4"/>
      <c r="FY23" s="4"/>
      <c r="FZ23" s="4"/>
      <c r="GA23" s="6"/>
      <c r="GB23" s="4"/>
      <c r="GC23" s="4"/>
      <c r="GD23" s="4"/>
      <c r="GE23" s="7"/>
      <c r="GF23" s="4"/>
      <c r="GG23" s="4"/>
      <c r="GH23" s="7"/>
      <c r="GI23" s="4"/>
    </row>
    <row r="24" spans="1:191" x14ac:dyDescent="0.2">
      <c r="A24" s="18" t="s">
        <v>85</v>
      </c>
      <c r="B24" s="19" t="s">
        <v>86</v>
      </c>
      <c r="C24" s="20">
        <v>28773</v>
      </c>
      <c r="D24" s="20">
        <v>20200</v>
      </c>
      <c r="E24" s="45">
        <f t="shared" si="0"/>
        <v>0.70204705800576928</v>
      </c>
      <c r="F24" s="20">
        <v>7406</v>
      </c>
      <c r="G24" s="45">
        <f t="shared" si="1"/>
        <v>0.2573940847322142</v>
      </c>
      <c r="H24" s="20">
        <v>1167</v>
      </c>
      <c r="I24" s="52">
        <f t="shared" si="2"/>
        <v>4.0558857262016475E-2</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4"/>
      <c r="AO24" s="5"/>
      <c r="AP24" s="4"/>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4"/>
      <c r="CD24" s="4"/>
      <c r="CE24" s="5"/>
      <c r="CF24" s="5"/>
      <c r="CG24" s="5"/>
      <c r="CH24" s="5"/>
      <c r="CI24" s="4"/>
      <c r="CJ24" s="5"/>
      <c r="CK24" s="5"/>
      <c r="CL24" s="5"/>
      <c r="CM24" s="5"/>
      <c r="CN24" s="5"/>
      <c r="CO24" s="5"/>
      <c r="CP24" s="5"/>
      <c r="CQ24" s="5"/>
      <c r="CR24" s="5"/>
      <c r="CS24" s="5"/>
      <c r="CT24" s="5"/>
      <c r="CU24" s="5"/>
      <c r="CV24" s="5"/>
      <c r="CW24" s="5"/>
      <c r="CX24" s="5"/>
      <c r="CY24" s="5"/>
      <c r="CZ24" s="4"/>
      <c r="DA24" s="4"/>
      <c r="DB24" s="4"/>
      <c r="DC24" s="4"/>
      <c r="DD24" s="4"/>
      <c r="DE24" s="4"/>
      <c r="DF24" s="4"/>
      <c r="DG24" s="4"/>
      <c r="DH24" s="4"/>
      <c r="DI24" s="4"/>
      <c r="DJ24" s="5"/>
      <c r="DK24" s="5"/>
      <c r="DL24" s="5"/>
      <c r="DM24" s="5"/>
      <c r="DN24" s="5"/>
      <c r="DO24" s="5"/>
      <c r="DP24" s="5"/>
      <c r="DQ24" s="5"/>
      <c r="DR24" s="5"/>
      <c r="DS24" s="5"/>
      <c r="DT24" s="5"/>
      <c r="DU24" s="4"/>
      <c r="DV24" s="6"/>
      <c r="DW24" s="6"/>
      <c r="DX24" s="6"/>
      <c r="DY24" s="6"/>
      <c r="DZ24" s="6"/>
      <c r="EA24" s="4"/>
      <c r="EB24" s="6"/>
      <c r="EC24" s="6"/>
      <c r="ED24" s="6"/>
      <c r="EE24" s="6"/>
      <c r="EF24" s="6"/>
      <c r="EG24" s="6"/>
      <c r="EH24" s="4"/>
      <c r="EI24" s="6"/>
      <c r="EJ24" s="6"/>
      <c r="EK24" s="6"/>
      <c r="EL24" s="6"/>
      <c r="EM24" s="6"/>
      <c r="EN24" s="6"/>
      <c r="EO24" s="6"/>
      <c r="EP24" s="6"/>
      <c r="EQ24" s="6"/>
      <c r="ER24" s="6"/>
      <c r="ES24" s="6"/>
      <c r="ET24" s="6"/>
      <c r="EU24" s="4"/>
      <c r="EV24" s="6"/>
      <c r="EW24" s="6"/>
      <c r="EX24" s="6"/>
      <c r="EY24" s="6"/>
      <c r="EZ24" s="6"/>
      <c r="FA24" s="6"/>
      <c r="FB24" s="6"/>
      <c r="FC24" s="6"/>
      <c r="FD24" s="4"/>
      <c r="FE24" s="6"/>
      <c r="FF24" s="6"/>
      <c r="FG24" s="6"/>
      <c r="FH24" s="6"/>
      <c r="FI24" s="4"/>
      <c r="FJ24" s="4"/>
      <c r="FK24" s="4"/>
      <c r="FL24" s="4"/>
      <c r="FM24" s="4"/>
      <c r="FN24" s="4"/>
      <c r="FO24" s="5"/>
      <c r="FP24" s="5"/>
      <c r="FQ24" s="4"/>
      <c r="FR24" s="4"/>
      <c r="FS24" s="4"/>
      <c r="FT24" s="4"/>
      <c r="FU24" s="5"/>
      <c r="FV24" s="5"/>
      <c r="FW24" s="4"/>
      <c r="FX24" s="4"/>
      <c r="FY24" s="4"/>
      <c r="FZ24" s="4"/>
      <c r="GA24" s="4"/>
      <c r="GB24" s="4"/>
      <c r="GC24" s="4"/>
      <c r="GD24" s="4"/>
      <c r="GE24" s="7"/>
      <c r="GF24" s="4"/>
      <c r="GG24" s="4"/>
      <c r="GH24" s="7"/>
      <c r="GI24" s="4"/>
    </row>
    <row r="25" spans="1:191" x14ac:dyDescent="0.2">
      <c r="A25" s="18" t="s">
        <v>87</v>
      </c>
      <c r="B25" s="19" t="s">
        <v>88</v>
      </c>
      <c r="C25" s="20">
        <v>128494</v>
      </c>
      <c r="D25" s="20">
        <v>82494</v>
      </c>
      <c r="E25" s="45">
        <f t="shared" si="0"/>
        <v>0.64200663065979735</v>
      </c>
      <c r="F25" s="20">
        <v>41769</v>
      </c>
      <c r="G25" s="45">
        <f t="shared" si="1"/>
        <v>0.32506576182545488</v>
      </c>
      <c r="H25" s="20">
        <v>4231</v>
      </c>
      <c r="I25" s="52">
        <f t="shared" si="2"/>
        <v>3.292760751474777E-2</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4"/>
      <c r="AO25" s="5"/>
      <c r="AP25" s="4"/>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4"/>
      <c r="CD25" s="4"/>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4"/>
      <c r="DK25" s="4"/>
      <c r="DL25" s="4"/>
      <c r="DM25" s="4"/>
      <c r="DN25" s="4"/>
      <c r="DO25" s="4"/>
      <c r="DP25" s="4"/>
      <c r="DQ25" s="4"/>
      <c r="DR25" s="5"/>
      <c r="DS25" s="5"/>
      <c r="DT25" s="5"/>
      <c r="DU25" s="5"/>
      <c r="DV25" s="6"/>
      <c r="DW25" s="6"/>
      <c r="DX25" s="6"/>
      <c r="DY25" s="6"/>
      <c r="DZ25" s="6"/>
      <c r="EA25" s="4"/>
      <c r="EB25" s="6"/>
      <c r="EC25" s="6"/>
      <c r="ED25" s="6"/>
      <c r="EE25" s="6"/>
      <c r="EF25" s="6"/>
      <c r="EG25" s="6"/>
      <c r="EH25" s="4"/>
      <c r="EI25" s="6"/>
      <c r="EJ25" s="6"/>
      <c r="EK25" s="6"/>
      <c r="EL25" s="6"/>
      <c r="EM25" s="6"/>
      <c r="EN25" s="6"/>
      <c r="EO25" s="6"/>
      <c r="EP25" s="6"/>
      <c r="EQ25" s="6"/>
      <c r="ER25" s="6"/>
      <c r="ES25" s="6"/>
      <c r="ET25" s="6"/>
      <c r="EU25" s="4"/>
      <c r="EV25" s="6"/>
      <c r="EW25" s="6"/>
      <c r="EX25" s="6"/>
      <c r="EY25" s="6"/>
      <c r="EZ25" s="6"/>
      <c r="FA25" s="6"/>
      <c r="FB25" s="6"/>
      <c r="FC25" s="6"/>
      <c r="FD25" s="4"/>
      <c r="FE25" s="6"/>
      <c r="FF25" s="6"/>
      <c r="FG25" s="6"/>
      <c r="FH25" s="6"/>
      <c r="FI25" s="4"/>
      <c r="FJ25" s="4"/>
      <c r="FK25" s="4"/>
      <c r="FL25" s="4"/>
      <c r="FM25" s="4"/>
      <c r="FN25" s="4"/>
      <c r="FO25" s="5"/>
      <c r="FP25" s="5"/>
      <c r="FQ25" s="4"/>
      <c r="FR25" s="4"/>
      <c r="FS25" s="4"/>
      <c r="FT25" s="4"/>
      <c r="FU25" s="5"/>
      <c r="FV25" s="5"/>
      <c r="FW25" s="4"/>
      <c r="FX25" s="4"/>
      <c r="FY25" s="4"/>
      <c r="FZ25" s="4"/>
      <c r="GA25" s="6"/>
      <c r="GB25" s="4"/>
      <c r="GC25" s="4"/>
      <c r="GD25" s="4"/>
      <c r="GE25" s="7"/>
      <c r="GF25" s="4"/>
      <c r="GG25" s="4"/>
      <c r="GH25" s="7"/>
      <c r="GI25" s="4"/>
    </row>
    <row r="26" spans="1:191" x14ac:dyDescent="0.2">
      <c r="A26" s="18" t="s">
        <v>89</v>
      </c>
      <c r="B26" s="19" t="s">
        <v>90</v>
      </c>
      <c r="C26" s="20">
        <v>13620</v>
      </c>
      <c r="D26" s="20">
        <v>7716</v>
      </c>
      <c r="E26" s="45">
        <f t="shared" si="0"/>
        <v>0.56651982378854626</v>
      </c>
      <c r="F26" s="20">
        <v>5235</v>
      </c>
      <c r="G26" s="45">
        <f t="shared" si="1"/>
        <v>0.3843612334801762</v>
      </c>
      <c r="H26" s="20">
        <v>669</v>
      </c>
      <c r="I26" s="52">
        <f t="shared" si="2"/>
        <v>4.911894273127753E-2</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4"/>
      <c r="AO26" s="5"/>
      <c r="AP26" s="4"/>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4"/>
      <c r="CD26" s="4"/>
      <c r="CE26" s="5"/>
      <c r="CF26" s="5"/>
      <c r="CG26" s="4"/>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6"/>
      <c r="DW26" s="6"/>
      <c r="DX26" s="6"/>
      <c r="DY26" s="6"/>
      <c r="DZ26" s="6"/>
      <c r="EA26" s="4"/>
      <c r="EB26" s="6"/>
      <c r="EC26" s="6"/>
      <c r="ED26" s="6"/>
      <c r="EE26" s="6"/>
      <c r="EF26" s="6"/>
      <c r="EG26" s="6"/>
      <c r="EH26" s="4"/>
      <c r="EI26" s="6"/>
      <c r="EJ26" s="6"/>
      <c r="EK26" s="6"/>
      <c r="EL26" s="6"/>
      <c r="EM26" s="6"/>
      <c r="EN26" s="6"/>
      <c r="EO26" s="6"/>
      <c r="EP26" s="6"/>
      <c r="EQ26" s="6"/>
      <c r="ER26" s="6"/>
      <c r="ES26" s="6"/>
      <c r="ET26" s="6"/>
      <c r="EU26" s="4"/>
      <c r="EV26" s="6"/>
      <c r="EW26" s="6"/>
      <c r="EX26" s="6"/>
      <c r="EY26" s="6"/>
      <c r="EZ26" s="6"/>
      <c r="FA26" s="6"/>
      <c r="FB26" s="6"/>
      <c r="FC26" s="6"/>
      <c r="FD26" s="4"/>
      <c r="FE26" s="6"/>
      <c r="FF26" s="6"/>
      <c r="FG26" s="6"/>
      <c r="FH26" s="6"/>
      <c r="FI26" s="4"/>
      <c r="FJ26" s="4"/>
      <c r="FK26" s="4"/>
      <c r="FL26" s="4"/>
      <c r="FM26" s="4"/>
      <c r="FN26" s="4"/>
      <c r="FO26" s="5"/>
      <c r="FP26" s="5"/>
      <c r="FQ26" s="4"/>
      <c r="FR26" s="4"/>
      <c r="FS26" s="4"/>
      <c r="FT26" s="4"/>
      <c r="FU26" s="5"/>
      <c r="FV26" s="5"/>
      <c r="FW26" s="4"/>
      <c r="FX26" s="4"/>
      <c r="FY26" s="4"/>
      <c r="FZ26" s="4"/>
      <c r="GA26" s="4"/>
      <c r="GB26" s="4"/>
      <c r="GC26" s="5"/>
      <c r="GD26" s="4"/>
      <c r="GE26" s="7"/>
      <c r="GF26" s="4"/>
      <c r="GG26" s="4"/>
      <c r="GH26" s="7"/>
      <c r="GI26" s="4"/>
    </row>
    <row r="27" spans="1:191" x14ac:dyDescent="0.2">
      <c r="A27" s="18" t="s">
        <v>91</v>
      </c>
      <c r="B27" s="19" t="s">
        <v>90</v>
      </c>
      <c r="C27" s="20">
        <v>120611</v>
      </c>
      <c r="D27" s="20">
        <v>75429</v>
      </c>
      <c r="E27" s="45">
        <f t="shared" si="0"/>
        <v>0.62539071892281795</v>
      </c>
      <c r="F27" s="20">
        <v>31103</v>
      </c>
      <c r="G27" s="45">
        <f t="shared" si="1"/>
        <v>0.25787863461873295</v>
      </c>
      <c r="H27" s="20">
        <v>3949</v>
      </c>
      <c r="I27" s="52">
        <f t="shared" si="2"/>
        <v>3.274162389831773E-2</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4"/>
      <c r="AO27" s="5"/>
      <c r="AP27" s="4"/>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4"/>
      <c r="CD27" s="4"/>
      <c r="CE27" s="5"/>
      <c r="CF27" s="5"/>
      <c r="CG27" s="5"/>
      <c r="CH27" s="5"/>
      <c r="CI27" s="5"/>
      <c r="CJ27" s="5"/>
      <c r="CK27" s="5"/>
      <c r="CL27" s="5"/>
      <c r="CM27" s="5"/>
      <c r="CN27" s="5"/>
      <c r="CO27" s="5"/>
      <c r="CP27" s="5"/>
      <c r="CQ27" s="5"/>
      <c r="CR27" s="5"/>
      <c r="CS27" s="5"/>
      <c r="CT27" s="5"/>
      <c r="CU27" s="5"/>
      <c r="CV27" s="5"/>
      <c r="CW27" s="5"/>
      <c r="CX27" s="5"/>
      <c r="CY27" s="5"/>
      <c r="CZ27" s="4"/>
      <c r="DA27" s="4"/>
      <c r="DB27" s="4"/>
      <c r="DC27" s="4"/>
      <c r="DD27" s="4"/>
      <c r="DE27" s="4"/>
      <c r="DF27" s="4"/>
      <c r="DG27" s="4"/>
      <c r="DH27" s="4"/>
      <c r="DI27" s="4"/>
      <c r="DJ27" s="5"/>
      <c r="DK27" s="5"/>
      <c r="DL27" s="5"/>
      <c r="DM27" s="5"/>
      <c r="DN27" s="5"/>
      <c r="DO27" s="5"/>
      <c r="DP27" s="5"/>
      <c r="DQ27" s="5"/>
      <c r="DR27" s="5"/>
      <c r="DS27" s="5"/>
      <c r="DT27" s="5"/>
      <c r="DU27" s="5"/>
      <c r="DV27" s="6"/>
      <c r="DW27" s="6"/>
      <c r="DX27" s="6"/>
      <c r="DY27" s="6"/>
      <c r="DZ27" s="6"/>
      <c r="EA27" s="4"/>
      <c r="EB27" s="6"/>
      <c r="EC27" s="6"/>
      <c r="ED27" s="6"/>
      <c r="EE27" s="6"/>
      <c r="EF27" s="6"/>
      <c r="EG27" s="6"/>
      <c r="EH27" s="4"/>
      <c r="EI27" s="6"/>
      <c r="EJ27" s="6"/>
      <c r="EK27" s="6"/>
      <c r="EL27" s="6"/>
      <c r="EM27" s="6"/>
      <c r="EN27" s="6"/>
      <c r="EO27" s="6"/>
      <c r="EP27" s="6"/>
      <c r="EQ27" s="6"/>
      <c r="ER27" s="6"/>
      <c r="ES27" s="6"/>
      <c r="ET27" s="6"/>
      <c r="EU27" s="4"/>
      <c r="EV27" s="6"/>
      <c r="EW27" s="6"/>
      <c r="EX27" s="6"/>
      <c r="EY27" s="6"/>
      <c r="EZ27" s="6"/>
      <c r="FA27" s="6"/>
      <c r="FB27" s="6"/>
      <c r="FC27" s="6"/>
      <c r="FD27" s="4"/>
      <c r="FE27" s="6"/>
      <c r="FF27" s="6"/>
      <c r="FG27" s="6"/>
      <c r="FH27" s="6"/>
      <c r="FI27" s="4"/>
      <c r="FJ27" s="4"/>
      <c r="FK27" s="4"/>
      <c r="FL27" s="4"/>
      <c r="FM27" s="4"/>
      <c r="FN27" s="4"/>
      <c r="FO27" s="5"/>
      <c r="FP27" s="5"/>
      <c r="FQ27" s="4"/>
      <c r="FR27" s="4"/>
      <c r="FS27" s="4"/>
      <c r="FT27" s="4"/>
      <c r="FU27" s="5"/>
      <c r="FV27" s="5"/>
      <c r="FW27" s="4"/>
      <c r="FX27" s="4"/>
      <c r="FY27" s="4"/>
      <c r="FZ27" s="4"/>
      <c r="GA27" s="6"/>
      <c r="GB27" s="4"/>
      <c r="GC27" s="5"/>
      <c r="GD27" s="4"/>
      <c r="GE27" s="7"/>
      <c r="GF27" s="4"/>
      <c r="GG27" s="4"/>
      <c r="GH27" s="7"/>
      <c r="GI27" s="4"/>
    </row>
    <row r="28" spans="1:191" x14ac:dyDescent="0.2">
      <c r="A28" s="18" t="s">
        <v>92</v>
      </c>
      <c r="B28" s="19" t="s">
        <v>90</v>
      </c>
      <c r="C28" s="20">
        <v>9316</v>
      </c>
      <c r="D28" s="20">
        <v>5285</v>
      </c>
      <c r="E28" s="45">
        <f t="shared" si="0"/>
        <v>0.56730356376127089</v>
      </c>
      <c r="F28" s="20">
        <v>3622</v>
      </c>
      <c r="G28" s="45">
        <f t="shared" si="1"/>
        <v>0.38879347359381711</v>
      </c>
      <c r="H28" s="20">
        <v>409</v>
      </c>
      <c r="I28" s="52">
        <f t="shared" si="2"/>
        <v>4.3902962644911982E-2</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4"/>
      <c r="AO28" s="5"/>
      <c r="AP28" s="4"/>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4"/>
      <c r="CD28" s="4"/>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4"/>
      <c r="DK28" s="4"/>
      <c r="DL28" s="4"/>
      <c r="DM28" s="4"/>
      <c r="DN28" s="4"/>
      <c r="DO28" s="4"/>
      <c r="DP28" s="4"/>
      <c r="DQ28" s="4"/>
      <c r="DR28" s="5"/>
      <c r="DS28" s="5"/>
      <c r="DT28" s="5"/>
      <c r="DU28" s="5"/>
      <c r="DV28" s="6"/>
      <c r="DW28" s="6"/>
      <c r="DX28" s="6"/>
      <c r="DY28" s="6"/>
      <c r="DZ28" s="6"/>
      <c r="EA28" s="4"/>
      <c r="EB28" s="6"/>
      <c r="EC28" s="6"/>
      <c r="ED28" s="6"/>
      <c r="EE28" s="6"/>
      <c r="EF28" s="6"/>
      <c r="EG28" s="6"/>
      <c r="EH28" s="4"/>
      <c r="EI28" s="6"/>
      <c r="EJ28" s="6"/>
      <c r="EK28" s="6"/>
      <c r="EL28" s="6"/>
      <c r="EM28" s="6"/>
      <c r="EN28" s="6"/>
      <c r="EO28" s="6"/>
      <c r="EP28" s="6"/>
      <c r="EQ28" s="6"/>
      <c r="ER28" s="6"/>
      <c r="ES28" s="6"/>
      <c r="ET28" s="6"/>
      <c r="EU28" s="4"/>
      <c r="EV28" s="6"/>
      <c r="EW28" s="6"/>
      <c r="EX28" s="6"/>
      <c r="EY28" s="6"/>
      <c r="EZ28" s="6"/>
      <c r="FA28" s="6"/>
      <c r="FB28" s="6"/>
      <c r="FC28" s="6"/>
      <c r="FD28" s="4"/>
      <c r="FE28" s="6"/>
      <c r="FF28" s="6"/>
      <c r="FG28" s="6"/>
      <c r="FH28" s="6"/>
      <c r="FI28" s="4"/>
      <c r="FJ28" s="4"/>
      <c r="FK28" s="4"/>
      <c r="FL28" s="4"/>
      <c r="FM28" s="4"/>
      <c r="FN28" s="4"/>
      <c r="FO28" s="5"/>
      <c r="FP28" s="5"/>
      <c r="FQ28" s="4"/>
      <c r="FR28" s="4"/>
      <c r="FS28" s="4"/>
      <c r="FT28" s="4"/>
      <c r="FU28" s="5"/>
      <c r="FV28" s="5"/>
      <c r="FW28" s="4"/>
      <c r="FX28" s="4"/>
      <c r="FY28" s="4"/>
      <c r="FZ28" s="4"/>
      <c r="GA28" s="4"/>
      <c r="GB28" s="4"/>
      <c r="GC28" s="4"/>
      <c r="GD28" s="4"/>
      <c r="GE28" s="7"/>
      <c r="GF28" s="4"/>
      <c r="GG28" s="4"/>
      <c r="GH28" s="7"/>
      <c r="GI28" s="4"/>
    </row>
    <row r="29" spans="1:191" x14ac:dyDescent="0.2">
      <c r="A29" s="18" t="s">
        <v>93</v>
      </c>
      <c r="B29" s="19" t="s">
        <v>94</v>
      </c>
      <c r="C29" s="20">
        <v>119996</v>
      </c>
      <c r="D29" s="20">
        <v>87924</v>
      </c>
      <c r="E29" s="45">
        <f t="shared" si="0"/>
        <v>0.73272442414747163</v>
      </c>
      <c r="F29" s="20">
        <v>27934</v>
      </c>
      <c r="G29" s="45">
        <f t="shared" si="1"/>
        <v>0.23279109303643455</v>
      </c>
      <c r="H29" s="20">
        <v>4138</v>
      </c>
      <c r="I29" s="52">
        <f t="shared" si="2"/>
        <v>3.448448281609387E-2</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4"/>
      <c r="AO29" s="5"/>
      <c r="AP29" s="4"/>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4"/>
      <c r="CD29" s="4"/>
      <c r="CE29" s="5"/>
      <c r="CF29" s="5"/>
      <c r="CG29" s="4"/>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4"/>
      <c r="DV29" s="6"/>
      <c r="DW29" s="6"/>
      <c r="DX29" s="6"/>
      <c r="DY29" s="6"/>
      <c r="DZ29" s="6"/>
      <c r="EA29" s="4"/>
      <c r="EB29" s="6"/>
      <c r="EC29" s="6"/>
      <c r="ED29" s="6"/>
      <c r="EE29" s="6"/>
      <c r="EF29" s="6"/>
      <c r="EG29" s="6"/>
      <c r="EH29" s="4"/>
      <c r="EI29" s="6"/>
      <c r="EJ29" s="6"/>
      <c r="EK29" s="6"/>
      <c r="EL29" s="6"/>
      <c r="EM29" s="6"/>
      <c r="EN29" s="6"/>
      <c r="EO29" s="6"/>
      <c r="EP29" s="6"/>
      <c r="EQ29" s="6"/>
      <c r="ER29" s="6"/>
      <c r="ES29" s="6"/>
      <c r="ET29" s="6"/>
      <c r="EU29" s="4"/>
      <c r="EV29" s="6"/>
      <c r="EW29" s="6"/>
      <c r="EX29" s="6"/>
      <c r="EY29" s="6"/>
      <c r="EZ29" s="6"/>
      <c r="FA29" s="6"/>
      <c r="FB29" s="6"/>
      <c r="FC29" s="6"/>
      <c r="FD29" s="4"/>
      <c r="FE29" s="6"/>
      <c r="FF29" s="6"/>
      <c r="FG29" s="6"/>
      <c r="FH29" s="6"/>
      <c r="FI29" s="4"/>
      <c r="FJ29" s="4"/>
      <c r="FK29" s="4"/>
      <c r="FL29" s="4"/>
      <c r="FM29" s="4"/>
      <c r="FN29" s="4"/>
      <c r="FO29" s="5"/>
      <c r="FP29" s="5"/>
      <c r="FQ29" s="4"/>
      <c r="FR29" s="4"/>
      <c r="FS29" s="4"/>
      <c r="FT29" s="4"/>
      <c r="FU29" s="5"/>
      <c r="FV29" s="5"/>
      <c r="FW29" s="4"/>
      <c r="FX29" s="4"/>
      <c r="FY29" s="4"/>
      <c r="FZ29" s="4"/>
      <c r="GA29" s="6"/>
      <c r="GB29" s="4"/>
      <c r="GC29" s="5"/>
      <c r="GD29" s="4"/>
      <c r="GE29" s="7"/>
      <c r="GF29" s="4"/>
      <c r="GG29" s="4"/>
      <c r="GH29" s="7"/>
      <c r="GI29" s="4"/>
    </row>
    <row r="30" spans="1:191" x14ac:dyDescent="0.2">
      <c r="A30" s="18" t="s">
        <v>95</v>
      </c>
      <c r="B30" s="19" t="s">
        <v>96</v>
      </c>
      <c r="C30" s="20">
        <v>55174</v>
      </c>
      <c r="D30" s="20">
        <v>38087</v>
      </c>
      <c r="E30" s="45">
        <f t="shared" si="0"/>
        <v>0.6903070286729257</v>
      </c>
      <c r="F30" s="20">
        <v>14051</v>
      </c>
      <c r="G30" s="45">
        <f t="shared" si="1"/>
        <v>0.25466705332221701</v>
      </c>
      <c r="H30" s="20">
        <v>3036</v>
      </c>
      <c r="I30" s="52">
        <f t="shared" si="2"/>
        <v>5.5025918004857358E-2</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4"/>
      <c r="AO30" s="5"/>
      <c r="AP30" s="4"/>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4"/>
      <c r="CD30" s="4"/>
      <c r="CE30" s="5"/>
      <c r="CF30" s="5"/>
      <c r="CG30" s="4"/>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4"/>
      <c r="DK30" s="4"/>
      <c r="DL30" s="4"/>
      <c r="DM30" s="4"/>
      <c r="DN30" s="4"/>
      <c r="DO30" s="4"/>
      <c r="DP30" s="4"/>
      <c r="DQ30" s="4"/>
      <c r="DR30" s="5"/>
      <c r="DS30" s="5"/>
      <c r="DT30" s="5"/>
      <c r="DU30" s="4"/>
      <c r="DV30" s="6"/>
      <c r="DW30" s="6"/>
      <c r="DX30" s="6"/>
      <c r="DY30" s="6"/>
      <c r="DZ30" s="6"/>
      <c r="EA30" s="4"/>
      <c r="EB30" s="6"/>
      <c r="EC30" s="6"/>
      <c r="ED30" s="6"/>
      <c r="EE30" s="6"/>
      <c r="EF30" s="6"/>
      <c r="EG30" s="6"/>
      <c r="EH30" s="4"/>
      <c r="EI30" s="6"/>
      <c r="EJ30" s="6"/>
      <c r="EK30" s="6"/>
      <c r="EL30" s="6"/>
      <c r="EM30" s="6"/>
      <c r="EN30" s="6"/>
      <c r="EO30" s="6"/>
      <c r="EP30" s="6"/>
      <c r="EQ30" s="6"/>
      <c r="ER30" s="6"/>
      <c r="ES30" s="6"/>
      <c r="ET30" s="6"/>
      <c r="EU30" s="4"/>
      <c r="EV30" s="6"/>
      <c r="EW30" s="6"/>
      <c r="EX30" s="6"/>
      <c r="EY30" s="6"/>
      <c r="EZ30" s="6"/>
      <c r="FA30" s="6"/>
      <c r="FB30" s="6"/>
      <c r="FC30" s="6"/>
      <c r="FD30" s="4"/>
      <c r="FE30" s="6"/>
      <c r="FF30" s="6"/>
      <c r="FG30" s="6"/>
      <c r="FH30" s="6"/>
      <c r="FI30" s="4"/>
      <c r="FJ30" s="4"/>
      <c r="FK30" s="4"/>
      <c r="FL30" s="4"/>
      <c r="FM30" s="4"/>
      <c r="FN30" s="4"/>
      <c r="FO30" s="5"/>
      <c r="FP30" s="5"/>
      <c r="FQ30" s="4"/>
      <c r="FR30" s="4"/>
      <c r="FS30" s="4"/>
      <c r="FT30" s="4"/>
      <c r="FU30" s="5"/>
      <c r="FV30" s="5"/>
      <c r="FW30" s="4"/>
      <c r="FX30" s="4"/>
      <c r="FY30" s="4"/>
      <c r="FZ30" s="4"/>
      <c r="GA30" s="6"/>
      <c r="GB30" s="4"/>
      <c r="GC30" s="4"/>
      <c r="GD30" s="4"/>
      <c r="GE30" s="7"/>
      <c r="GF30" s="4"/>
      <c r="GG30" s="4"/>
      <c r="GH30" s="7"/>
      <c r="GI30" s="4"/>
    </row>
    <row r="31" spans="1:191" x14ac:dyDescent="0.2">
      <c r="A31" s="18" t="s">
        <v>97</v>
      </c>
      <c r="B31" s="19" t="s">
        <v>98</v>
      </c>
      <c r="C31" s="20">
        <v>13943</v>
      </c>
      <c r="D31" s="20">
        <v>8206</v>
      </c>
      <c r="E31" s="45">
        <f t="shared" si="0"/>
        <v>0.58853905185397692</v>
      </c>
      <c r="F31" s="20">
        <v>5016</v>
      </c>
      <c r="G31" s="45">
        <f t="shared" si="1"/>
        <v>0.35975041239331562</v>
      </c>
      <c r="H31" s="20">
        <v>724</v>
      </c>
      <c r="I31" s="52">
        <f t="shared" si="2"/>
        <v>5.1925697482607759E-2</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4"/>
      <c r="AO31" s="5"/>
      <c r="AP31" s="4"/>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4"/>
      <c r="CD31" s="4"/>
      <c r="CE31" s="5"/>
      <c r="CF31" s="5"/>
      <c r="CG31" s="4"/>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4"/>
      <c r="DK31" s="4"/>
      <c r="DL31" s="4"/>
      <c r="DM31" s="4"/>
      <c r="DN31" s="4"/>
      <c r="DO31" s="4"/>
      <c r="DP31" s="4"/>
      <c r="DQ31" s="4"/>
      <c r="DR31" s="5"/>
      <c r="DS31" s="5"/>
      <c r="DT31" s="5"/>
      <c r="DU31" s="5"/>
      <c r="DV31" s="6"/>
      <c r="DW31" s="6"/>
      <c r="DX31" s="6"/>
      <c r="DY31" s="6"/>
      <c r="DZ31" s="6"/>
      <c r="EA31" s="4"/>
      <c r="EB31" s="6"/>
      <c r="EC31" s="6"/>
      <c r="ED31" s="6"/>
      <c r="EE31" s="6"/>
      <c r="EF31" s="6"/>
      <c r="EG31" s="6"/>
      <c r="EH31" s="4"/>
      <c r="EI31" s="6"/>
      <c r="EJ31" s="6"/>
      <c r="EK31" s="6"/>
      <c r="EL31" s="6"/>
      <c r="EM31" s="6"/>
      <c r="EN31" s="6"/>
      <c r="EO31" s="6"/>
      <c r="EP31" s="6"/>
      <c r="EQ31" s="6"/>
      <c r="ER31" s="6"/>
      <c r="ES31" s="6"/>
      <c r="ET31" s="6"/>
      <c r="EU31" s="4"/>
      <c r="EV31" s="6"/>
      <c r="EW31" s="6"/>
      <c r="EX31" s="6"/>
      <c r="EY31" s="6"/>
      <c r="EZ31" s="6"/>
      <c r="FA31" s="6"/>
      <c r="FB31" s="6"/>
      <c r="FC31" s="6"/>
      <c r="FD31" s="4"/>
      <c r="FE31" s="6"/>
      <c r="FF31" s="6"/>
      <c r="FG31" s="6"/>
      <c r="FH31" s="6"/>
      <c r="FI31" s="4"/>
      <c r="FJ31" s="4"/>
      <c r="FK31" s="4"/>
      <c r="FL31" s="4"/>
      <c r="FM31" s="4"/>
      <c r="FN31" s="4"/>
      <c r="FO31" s="5"/>
      <c r="FP31" s="5"/>
      <c r="FQ31" s="4"/>
      <c r="FR31" s="4"/>
      <c r="FS31" s="4"/>
      <c r="FT31" s="4"/>
      <c r="FU31" s="5"/>
      <c r="FV31" s="5"/>
      <c r="FW31" s="4"/>
      <c r="FX31" s="4"/>
      <c r="FY31" s="4"/>
      <c r="FZ31" s="4"/>
      <c r="GA31" s="4"/>
      <c r="GB31" s="4"/>
      <c r="GC31" s="4"/>
      <c r="GD31" s="4"/>
      <c r="GE31" s="7"/>
      <c r="GF31" s="4"/>
      <c r="GG31" s="4"/>
      <c r="GH31" s="7"/>
      <c r="GI31" s="4"/>
    </row>
    <row r="32" spans="1:191" x14ac:dyDescent="0.2">
      <c r="A32" s="18" t="s">
        <v>99</v>
      </c>
      <c r="B32" s="19" t="s">
        <v>100</v>
      </c>
      <c r="C32" s="20">
        <v>97532</v>
      </c>
      <c r="D32" s="20">
        <v>58911</v>
      </c>
      <c r="E32" s="45">
        <f t="shared" si="0"/>
        <v>0.60401714309149812</v>
      </c>
      <c r="F32" s="20">
        <v>29158</v>
      </c>
      <c r="G32" s="45">
        <f t="shared" si="1"/>
        <v>0.29895829061231188</v>
      </c>
      <c r="H32" s="20">
        <v>9463</v>
      </c>
      <c r="I32" s="52">
        <f t="shared" si="2"/>
        <v>9.7024566296189968E-2</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4"/>
      <c r="AO32" s="5"/>
      <c r="AP32" s="4"/>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4"/>
      <c r="CD32" s="4"/>
      <c r="CE32" s="5"/>
      <c r="CF32" s="5"/>
      <c r="CG32" s="4"/>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4"/>
      <c r="DK32" s="4"/>
      <c r="DL32" s="4"/>
      <c r="DM32" s="4"/>
      <c r="DN32" s="4"/>
      <c r="DO32" s="4"/>
      <c r="DP32" s="4"/>
      <c r="DQ32" s="4"/>
      <c r="DR32" s="5"/>
      <c r="DS32" s="5"/>
      <c r="DT32" s="5"/>
      <c r="DU32" s="5"/>
      <c r="DV32" s="6"/>
      <c r="DW32" s="6"/>
      <c r="DX32" s="6"/>
      <c r="DY32" s="6"/>
      <c r="DZ32" s="6"/>
      <c r="EA32" s="4"/>
      <c r="EB32" s="6"/>
      <c r="EC32" s="6"/>
      <c r="ED32" s="6"/>
      <c r="EE32" s="6"/>
      <c r="EF32" s="6"/>
      <c r="EG32" s="6"/>
      <c r="EH32" s="4"/>
      <c r="EI32" s="6"/>
      <c r="EJ32" s="6"/>
      <c r="EK32" s="6"/>
      <c r="EL32" s="6"/>
      <c r="EM32" s="6"/>
      <c r="EN32" s="6"/>
      <c r="EO32" s="6"/>
      <c r="EP32" s="6"/>
      <c r="EQ32" s="6"/>
      <c r="ER32" s="6"/>
      <c r="ES32" s="6"/>
      <c r="ET32" s="6"/>
      <c r="EU32" s="4"/>
      <c r="EV32" s="6"/>
      <c r="EW32" s="6"/>
      <c r="EX32" s="6"/>
      <c r="EY32" s="6"/>
      <c r="EZ32" s="6"/>
      <c r="FA32" s="6"/>
      <c r="FB32" s="6"/>
      <c r="FC32" s="6"/>
      <c r="FD32" s="4"/>
      <c r="FE32" s="6"/>
      <c r="FF32" s="6"/>
      <c r="FG32" s="6"/>
      <c r="FH32" s="6"/>
      <c r="FI32" s="4"/>
      <c r="FJ32" s="4"/>
      <c r="FK32" s="4"/>
      <c r="FL32" s="4"/>
      <c r="FM32" s="4"/>
      <c r="FN32" s="4"/>
      <c r="FO32" s="5"/>
      <c r="FP32" s="5"/>
      <c r="FQ32" s="4"/>
      <c r="FR32" s="4"/>
      <c r="FS32" s="4"/>
      <c r="FT32" s="4"/>
      <c r="FU32" s="5"/>
      <c r="FV32" s="5"/>
      <c r="FW32" s="4"/>
      <c r="FX32" s="4"/>
      <c r="FY32" s="4"/>
      <c r="FZ32" s="4"/>
      <c r="GA32" s="4"/>
      <c r="GB32" s="4"/>
      <c r="GC32" s="5"/>
      <c r="GD32" s="4"/>
      <c r="GE32" s="7"/>
      <c r="GF32" s="4"/>
      <c r="GG32" s="4"/>
      <c r="GH32" s="7"/>
      <c r="GI32" s="4"/>
    </row>
    <row r="33" spans="1:191" x14ac:dyDescent="0.2">
      <c r="A33" s="18" t="s">
        <v>101</v>
      </c>
      <c r="B33" s="19" t="s">
        <v>102</v>
      </c>
      <c r="C33" s="20">
        <v>62490</v>
      </c>
      <c r="D33" s="20">
        <v>33584</v>
      </c>
      <c r="E33" s="45">
        <f t="shared" si="0"/>
        <v>0.53742998879820769</v>
      </c>
      <c r="F33" s="20">
        <v>23811</v>
      </c>
      <c r="G33" s="45">
        <f t="shared" si="1"/>
        <v>0.38103696591454633</v>
      </c>
      <c r="H33" s="20">
        <v>5095</v>
      </c>
      <c r="I33" s="52">
        <f t="shared" si="2"/>
        <v>8.1533045287245962E-2</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4"/>
      <c r="AO33" s="5"/>
      <c r="AP33" s="4"/>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4"/>
      <c r="CD33" s="4"/>
      <c r="CE33" s="5"/>
      <c r="CF33" s="5"/>
      <c r="CG33" s="4"/>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4"/>
      <c r="DK33" s="4"/>
      <c r="DL33" s="4"/>
      <c r="DM33" s="4"/>
      <c r="DN33" s="4"/>
      <c r="DO33" s="4"/>
      <c r="DP33" s="4"/>
      <c r="DQ33" s="4"/>
      <c r="DR33" s="5"/>
      <c r="DS33" s="5"/>
      <c r="DT33" s="5"/>
      <c r="DU33" s="5"/>
      <c r="DV33" s="6"/>
      <c r="DW33" s="6"/>
      <c r="DX33" s="6"/>
      <c r="DY33" s="6"/>
      <c r="DZ33" s="6"/>
      <c r="EA33" s="4"/>
      <c r="EB33" s="6"/>
      <c r="EC33" s="6"/>
      <c r="ED33" s="6"/>
      <c r="EE33" s="6"/>
      <c r="EF33" s="6"/>
      <c r="EG33" s="6"/>
      <c r="EH33" s="4"/>
      <c r="EI33" s="6"/>
      <c r="EJ33" s="6"/>
      <c r="EK33" s="6"/>
      <c r="EL33" s="6"/>
      <c r="EM33" s="6"/>
      <c r="EN33" s="6"/>
      <c r="EO33" s="6"/>
      <c r="EP33" s="6"/>
      <c r="EQ33" s="6"/>
      <c r="ER33" s="6"/>
      <c r="ES33" s="6"/>
      <c r="ET33" s="6"/>
      <c r="EU33" s="4"/>
      <c r="EV33" s="6"/>
      <c r="EW33" s="6"/>
      <c r="EX33" s="6"/>
      <c r="EY33" s="6"/>
      <c r="EZ33" s="6"/>
      <c r="FA33" s="6"/>
      <c r="FB33" s="6"/>
      <c r="FC33" s="6"/>
      <c r="FD33" s="4"/>
      <c r="FE33" s="6"/>
      <c r="FF33" s="6"/>
      <c r="FG33" s="6"/>
      <c r="FH33" s="6"/>
      <c r="FI33" s="4"/>
      <c r="FJ33" s="4"/>
      <c r="FK33" s="4"/>
      <c r="FL33" s="4"/>
      <c r="FM33" s="4"/>
      <c r="FN33" s="4"/>
      <c r="FO33" s="5"/>
      <c r="FP33" s="5"/>
      <c r="FQ33" s="4"/>
      <c r="FR33" s="4"/>
      <c r="FS33" s="4"/>
      <c r="FT33" s="4"/>
      <c r="FU33" s="5"/>
      <c r="FV33" s="5"/>
      <c r="FW33" s="4"/>
      <c r="FX33" s="4"/>
      <c r="FY33" s="4"/>
      <c r="FZ33" s="4"/>
      <c r="GA33" s="6"/>
      <c r="GB33" s="4"/>
      <c r="GC33" s="5"/>
      <c r="GD33" s="4"/>
      <c r="GE33" s="7"/>
      <c r="GF33" s="4"/>
      <c r="GG33" s="4"/>
      <c r="GH33" s="7"/>
      <c r="GI33" s="4"/>
    </row>
    <row r="34" spans="1:191" x14ac:dyDescent="0.2">
      <c r="A34" s="18" t="s">
        <v>103</v>
      </c>
      <c r="B34" s="19" t="s">
        <v>104</v>
      </c>
      <c r="C34" s="20">
        <v>276353</v>
      </c>
      <c r="D34" s="20">
        <v>143036</v>
      </c>
      <c r="E34" s="45">
        <f t="shared" si="0"/>
        <v>0.51758439387305366</v>
      </c>
      <c r="F34" s="20">
        <v>114208</v>
      </c>
      <c r="G34" s="45">
        <f t="shared" si="1"/>
        <v>0.4132685369798772</v>
      </c>
      <c r="H34" s="20">
        <v>19109</v>
      </c>
      <c r="I34" s="52">
        <f t="shared" si="2"/>
        <v>6.9147069147069154E-2</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4"/>
      <c r="AO34" s="5"/>
      <c r="AP34" s="4"/>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6"/>
      <c r="DW34" s="6"/>
      <c r="DX34" s="6"/>
      <c r="DY34" s="6"/>
      <c r="DZ34" s="6"/>
      <c r="EA34" s="4"/>
      <c r="EB34" s="6"/>
      <c r="EC34" s="6"/>
      <c r="ED34" s="6"/>
      <c r="EE34" s="6"/>
      <c r="EF34" s="6"/>
      <c r="EG34" s="6"/>
      <c r="EH34" s="4"/>
      <c r="EI34" s="6"/>
      <c r="EJ34" s="6"/>
      <c r="EK34" s="6"/>
      <c r="EL34" s="6"/>
      <c r="EM34" s="6"/>
      <c r="EN34" s="6"/>
      <c r="EO34" s="6"/>
      <c r="EP34" s="6"/>
      <c r="EQ34" s="6"/>
      <c r="ER34" s="6"/>
      <c r="ES34" s="6"/>
      <c r="ET34" s="6"/>
      <c r="EU34" s="4"/>
      <c r="EV34" s="6"/>
      <c r="EW34" s="6"/>
      <c r="EX34" s="6"/>
      <c r="EY34" s="6"/>
      <c r="EZ34" s="6"/>
      <c r="FA34" s="6"/>
      <c r="FB34" s="6"/>
      <c r="FC34" s="6"/>
      <c r="FD34" s="4"/>
      <c r="FE34" s="6"/>
      <c r="FF34" s="6"/>
      <c r="FG34" s="6"/>
      <c r="FH34" s="6"/>
      <c r="FI34" s="4"/>
      <c r="FJ34" s="4"/>
      <c r="FK34" s="4"/>
      <c r="FL34" s="4"/>
      <c r="FM34" s="4"/>
      <c r="FN34" s="4"/>
      <c r="FO34" s="5"/>
      <c r="FP34" s="5"/>
      <c r="FQ34" s="4"/>
      <c r="FR34" s="4"/>
      <c r="FS34" s="4"/>
      <c r="FT34" s="4"/>
      <c r="FU34" s="5"/>
      <c r="FV34" s="5"/>
      <c r="FW34" s="4"/>
      <c r="FX34" s="4"/>
      <c r="FY34" s="4"/>
      <c r="FZ34" s="4"/>
      <c r="GA34" s="6"/>
      <c r="GB34" s="4"/>
      <c r="GC34" s="5"/>
      <c r="GD34" s="4"/>
      <c r="GE34" s="7"/>
      <c r="GF34" s="4"/>
      <c r="GG34" s="4"/>
      <c r="GH34" s="7"/>
      <c r="GI34" s="4"/>
    </row>
    <row r="35" spans="1:191" x14ac:dyDescent="0.2">
      <c r="A35" s="18" t="s">
        <v>105</v>
      </c>
      <c r="B35" s="19" t="s">
        <v>104</v>
      </c>
      <c r="C35" s="20">
        <v>325447</v>
      </c>
      <c r="D35" s="20">
        <v>281548</v>
      </c>
      <c r="E35" s="45">
        <f t="shared" si="0"/>
        <v>0.86511167717016901</v>
      </c>
      <c r="F35" s="20">
        <v>39418</v>
      </c>
      <c r="G35" s="45">
        <f t="shared" si="1"/>
        <v>0.1211195678559028</v>
      </c>
      <c r="H35" s="20">
        <v>4481</v>
      </c>
      <c r="I35" s="52">
        <f t="shared" si="2"/>
        <v>1.3768754973928167E-2</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4"/>
      <c r="AO35" s="5"/>
      <c r="AP35" s="4"/>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4"/>
      <c r="CD35" s="4"/>
      <c r="CE35" s="5"/>
      <c r="CF35" s="5"/>
      <c r="CG35" s="4"/>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6"/>
      <c r="DW35" s="6"/>
      <c r="DX35" s="6"/>
      <c r="DY35" s="6"/>
      <c r="DZ35" s="6"/>
      <c r="EA35" s="4"/>
      <c r="EB35" s="6"/>
      <c r="EC35" s="6"/>
      <c r="ED35" s="6"/>
      <c r="EE35" s="6"/>
      <c r="EF35" s="6"/>
      <c r="EG35" s="6"/>
      <c r="EH35" s="4"/>
      <c r="EI35" s="6"/>
      <c r="EJ35" s="6"/>
      <c r="EK35" s="6"/>
      <c r="EL35" s="6"/>
      <c r="EM35" s="6"/>
      <c r="EN35" s="6"/>
      <c r="EO35" s="6"/>
      <c r="EP35" s="6"/>
      <c r="EQ35" s="6"/>
      <c r="ER35" s="6"/>
      <c r="ES35" s="6"/>
      <c r="ET35" s="6"/>
      <c r="EU35" s="4"/>
      <c r="EV35" s="6"/>
      <c r="EW35" s="6"/>
      <c r="EX35" s="6"/>
      <c r="EY35" s="6"/>
      <c r="EZ35" s="6"/>
      <c r="FA35" s="6"/>
      <c r="FB35" s="6"/>
      <c r="FC35" s="6"/>
      <c r="FD35" s="4"/>
      <c r="FE35" s="6"/>
      <c r="FF35" s="6"/>
      <c r="FG35" s="6"/>
      <c r="FH35" s="6"/>
      <c r="FI35" s="4"/>
      <c r="FJ35" s="4"/>
      <c r="FK35" s="4"/>
      <c r="FL35" s="4"/>
      <c r="FM35" s="4"/>
      <c r="FN35" s="4"/>
      <c r="FO35" s="5"/>
      <c r="FP35" s="5"/>
      <c r="FQ35" s="4"/>
      <c r="FR35" s="4"/>
      <c r="FS35" s="4"/>
      <c r="FT35" s="4"/>
      <c r="FU35" s="5"/>
      <c r="FV35" s="5"/>
      <c r="FW35" s="4"/>
      <c r="FX35" s="4"/>
      <c r="FY35" s="4"/>
      <c r="FZ35" s="4"/>
      <c r="GA35" s="6"/>
      <c r="GB35" s="4"/>
      <c r="GC35" s="5"/>
      <c r="GD35" s="4"/>
      <c r="GE35" s="7"/>
      <c r="GF35" s="4"/>
      <c r="GG35" s="4"/>
      <c r="GH35" s="7"/>
      <c r="GI35" s="4"/>
    </row>
    <row r="36" spans="1:191" x14ac:dyDescent="0.2">
      <c r="A36" s="18" t="s">
        <v>106</v>
      </c>
      <c r="B36" s="19" t="s">
        <v>107</v>
      </c>
      <c r="C36" s="20">
        <v>24602</v>
      </c>
      <c r="D36" s="20">
        <v>14414</v>
      </c>
      <c r="E36" s="45">
        <f t="shared" si="0"/>
        <v>0.58588732623363959</v>
      </c>
      <c r="F36" s="20">
        <v>9386</v>
      </c>
      <c r="G36" s="45">
        <f t="shared" si="1"/>
        <v>0.38151369807332736</v>
      </c>
      <c r="H36" s="20">
        <v>802</v>
      </c>
      <c r="I36" s="52">
        <f t="shared" si="2"/>
        <v>3.2598975693033085E-2</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4"/>
      <c r="AO36" s="5"/>
      <c r="AP36" s="4"/>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4"/>
      <c r="CD36" s="4"/>
      <c r="CE36" s="5"/>
      <c r="CF36" s="5"/>
      <c r="CG36" s="4"/>
      <c r="CH36" s="5"/>
      <c r="CI36" s="5"/>
      <c r="CJ36" s="5"/>
      <c r="CK36" s="5"/>
      <c r="CL36" s="5"/>
      <c r="CM36" s="5"/>
      <c r="CN36" s="5"/>
      <c r="CO36" s="5"/>
      <c r="CP36" s="5"/>
      <c r="CQ36" s="5"/>
      <c r="CR36" s="5"/>
      <c r="CS36" s="5"/>
      <c r="CT36" s="5"/>
      <c r="CU36" s="5"/>
      <c r="CV36" s="5"/>
      <c r="CW36" s="5"/>
      <c r="CX36" s="5"/>
      <c r="CY36" s="5"/>
      <c r="CZ36" s="4"/>
      <c r="DA36" s="4"/>
      <c r="DB36" s="4"/>
      <c r="DC36" s="4"/>
      <c r="DD36" s="4"/>
      <c r="DE36" s="4"/>
      <c r="DF36" s="4"/>
      <c r="DG36" s="4"/>
      <c r="DH36" s="4"/>
      <c r="DI36" s="4"/>
      <c r="DJ36" s="4"/>
      <c r="DK36" s="4"/>
      <c r="DL36" s="4"/>
      <c r="DM36" s="4"/>
      <c r="DN36" s="4"/>
      <c r="DO36" s="4"/>
      <c r="DP36" s="4"/>
      <c r="DQ36" s="4"/>
      <c r="DR36" s="5"/>
      <c r="DS36" s="5"/>
      <c r="DT36" s="5"/>
      <c r="DU36" s="5"/>
      <c r="DV36" s="6"/>
      <c r="DW36" s="6"/>
      <c r="DX36" s="6"/>
      <c r="DY36" s="6"/>
      <c r="DZ36" s="6"/>
      <c r="EA36" s="4"/>
      <c r="EB36" s="6"/>
      <c r="EC36" s="6"/>
      <c r="ED36" s="6"/>
      <c r="EE36" s="6"/>
      <c r="EF36" s="6"/>
      <c r="EG36" s="6"/>
      <c r="EH36" s="4"/>
      <c r="EI36" s="6"/>
      <c r="EJ36" s="6"/>
      <c r="EK36" s="6"/>
      <c r="EL36" s="6"/>
      <c r="EM36" s="6"/>
      <c r="EN36" s="6"/>
      <c r="EO36" s="6"/>
      <c r="EP36" s="6"/>
      <c r="EQ36" s="6"/>
      <c r="ER36" s="6"/>
      <c r="ES36" s="6"/>
      <c r="ET36" s="6"/>
      <c r="EU36" s="4"/>
      <c r="EV36" s="6"/>
      <c r="EW36" s="6"/>
      <c r="EX36" s="6"/>
      <c r="EY36" s="6"/>
      <c r="EZ36" s="6"/>
      <c r="FA36" s="6"/>
      <c r="FB36" s="6"/>
      <c r="FC36" s="6"/>
      <c r="FD36" s="4"/>
      <c r="FE36" s="6"/>
      <c r="FF36" s="6"/>
      <c r="FG36" s="6"/>
      <c r="FH36" s="6"/>
      <c r="FI36" s="4"/>
      <c r="FJ36" s="4"/>
      <c r="FK36" s="4"/>
      <c r="FL36" s="4"/>
      <c r="FM36" s="4"/>
      <c r="FN36" s="4"/>
      <c r="FO36" s="5"/>
      <c r="FP36" s="5"/>
      <c r="FQ36" s="4"/>
      <c r="FR36" s="4"/>
      <c r="FS36" s="4"/>
      <c r="FT36" s="4"/>
      <c r="FU36" s="5"/>
      <c r="FV36" s="5"/>
      <c r="FW36" s="4"/>
      <c r="FX36" s="4"/>
      <c r="FY36" s="4"/>
      <c r="FZ36" s="4"/>
      <c r="GA36" s="4"/>
      <c r="GB36" s="4"/>
      <c r="GC36" s="4"/>
      <c r="GD36" s="4"/>
      <c r="GE36" s="7"/>
      <c r="GF36" s="4"/>
      <c r="GG36" s="4"/>
      <c r="GH36" s="7"/>
      <c r="GI36" s="4"/>
    </row>
    <row r="37" spans="1:191" x14ac:dyDescent="0.2">
      <c r="A37" s="18" t="s">
        <v>108</v>
      </c>
      <c r="B37" s="19" t="s">
        <v>109</v>
      </c>
      <c r="C37" s="20">
        <v>39506</v>
      </c>
      <c r="D37" s="20">
        <v>24813</v>
      </c>
      <c r="E37" s="45">
        <f t="shared" si="0"/>
        <v>0.62808181035792032</v>
      </c>
      <c r="F37" s="20">
        <v>12036</v>
      </c>
      <c r="G37" s="45">
        <f t="shared" si="1"/>
        <v>0.30466258289880016</v>
      </c>
      <c r="H37" s="20">
        <v>2435</v>
      </c>
      <c r="I37" s="52">
        <f t="shared" si="2"/>
        <v>6.1636207158406321E-2</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4"/>
      <c r="AO37" s="5"/>
      <c r="AP37" s="4"/>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4"/>
      <c r="CH37" s="5"/>
      <c r="CI37" s="5"/>
      <c r="CJ37" s="5"/>
      <c r="CK37" s="5"/>
      <c r="CL37" s="5"/>
      <c r="CM37" s="5"/>
      <c r="CN37" s="5"/>
      <c r="CO37" s="5"/>
      <c r="CP37" s="5"/>
      <c r="CQ37" s="5"/>
      <c r="CR37" s="5"/>
      <c r="CS37" s="5"/>
      <c r="CT37" s="5"/>
      <c r="CU37" s="5"/>
      <c r="CV37" s="5"/>
      <c r="CW37" s="5"/>
      <c r="CX37" s="5"/>
      <c r="CY37" s="5"/>
      <c r="CZ37" s="4"/>
      <c r="DA37" s="4"/>
      <c r="DB37" s="4"/>
      <c r="DC37" s="4"/>
      <c r="DD37" s="4"/>
      <c r="DE37" s="4"/>
      <c r="DF37" s="4"/>
      <c r="DG37" s="4"/>
      <c r="DH37" s="4"/>
      <c r="DI37" s="4"/>
      <c r="DJ37" s="5"/>
      <c r="DK37" s="5"/>
      <c r="DL37" s="5"/>
      <c r="DM37" s="5"/>
      <c r="DN37" s="5"/>
      <c r="DO37" s="5"/>
      <c r="DP37" s="5"/>
      <c r="DQ37" s="5"/>
      <c r="DR37" s="5"/>
      <c r="DS37" s="5"/>
      <c r="DT37" s="5"/>
      <c r="DU37" s="5"/>
      <c r="DV37" s="6"/>
      <c r="DW37" s="6"/>
      <c r="DX37" s="6"/>
      <c r="DY37" s="6"/>
      <c r="DZ37" s="6"/>
      <c r="EA37" s="4"/>
      <c r="EB37" s="6"/>
      <c r="EC37" s="6"/>
      <c r="ED37" s="6"/>
      <c r="EE37" s="6"/>
      <c r="EF37" s="6"/>
      <c r="EG37" s="6"/>
      <c r="EH37" s="4"/>
      <c r="EI37" s="6"/>
      <c r="EJ37" s="6"/>
      <c r="EK37" s="6"/>
      <c r="EL37" s="6"/>
      <c r="EM37" s="6"/>
      <c r="EN37" s="6"/>
      <c r="EO37" s="6"/>
      <c r="EP37" s="6"/>
      <c r="EQ37" s="6"/>
      <c r="ER37" s="6"/>
      <c r="ES37" s="6"/>
      <c r="ET37" s="6"/>
      <c r="EU37" s="4"/>
      <c r="EV37" s="6"/>
      <c r="EW37" s="6"/>
      <c r="EX37" s="6"/>
      <c r="EY37" s="6"/>
      <c r="EZ37" s="6"/>
      <c r="FA37" s="6"/>
      <c r="FB37" s="6"/>
      <c r="FC37" s="6"/>
      <c r="FD37" s="4"/>
      <c r="FE37" s="6"/>
      <c r="FF37" s="6"/>
      <c r="FG37" s="6"/>
      <c r="FH37" s="6"/>
      <c r="FI37" s="4"/>
      <c r="FJ37" s="4"/>
      <c r="FK37" s="4"/>
      <c r="FL37" s="4"/>
      <c r="FM37" s="4"/>
      <c r="FN37" s="4"/>
      <c r="FO37" s="5"/>
      <c r="FP37" s="5"/>
      <c r="FQ37" s="4"/>
      <c r="FR37" s="4"/>
      <c r="FS37" s="4"/>
      <c r="FT37" s="4"/>
      <c r="FU37" s="5"/>
      <c r="FV37" s="5"/>
      <c r="FW37" s="4"/>
      <c r="FX37" s="4"/>
      <c r="FY37" s="4"/>
      <c r="FZ37" s="4"/>
      <c r="GA37" s="6"/>
      <c r="GB37" s="4"/>
      <c r="GC37" s="4"/>
      <c r="GD37" s="4"/>
      <c r="GE37" s="7"/>
      <c r="GF37" s="4"/>
      <c r="GG37" s="4"/>
      <c r="GH37" s="7"/>
      <c r="GI37" s="4"/>
    </row>
    <row r="38" spans="1:191" x14ac:dyDescent="0.2">
      <c r="A38" s="18" t="s">
        <v>110</v>
      </c>
      <c r="B38" s="19" t="s">
        <v>109</v>
      </c>
      <c r="C38" s="20">
        <v>37526</v>
      </c>
      <c r="D38" s="20">
        <v>20583</v>
      </c>
      <c r="E38" s="45">
        <f t="shared" si="0"/>
        <v>0.54849970686990357</v>
      </c>
      <c r="F38" s="20">
        <v>14154</v>
      </c>
      <c r="G38" s="45">
        <f t="shared" si="1"/>
        <v>0.3771784895805575</v>
      </c>
      <c r="H38" s="20">
        <v>2789</v>
      </c>
      <c r="I38" s="52">
        <f t="shared" si="2"/>
        <v>7.4321803549538989E-2</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4"/>
      <c r="AO38" s="5"/>
      <c r="AP38" s="4"/>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4"/>
      <c r="CD38" s="4"/>
      <c r="CE38" s="5"/>
      <c r="CF38" s="5"/>
      <c r="CG38" s="4"/>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6"/>
      <c r="DW38" s="6"/>
      <c r="DX38" s="6"/>
      <c r="DY38" s="6"/>
      <c r="DZ38" s="6"/>
      <c r="EA38" s="4"/>
      <c r="EB38" s="6"/>
      <c r="EC38" s="6"/>
      <c r="ED38" s="6"/>
      <c r="EE38" s="6"/>
      <c r="EF38" s="6"/>
      <c r="EG38" s="6"/>
      <c r="EH38" s="4"/>
      <c r="EI38" s="6"/>
      <c r="EJ38" s="6"/>
      <c r="EK38" s="6"/>
      <c r="EL38" s="6"/>
      <c r="EM38" s="6"/>
      <c r="EN38" s="6"/>
      <c r="EO38" s="6"/>
      <c r="EP38" s="6"/>
      <c r="EQ38" s="6"/>
      <c r="ER38" s="6"/>
      <c r="ES38" s="6"/>
      <c r="ET38" s="6"/>
      <c r="EU38" s="4"/>
      <c r="EV38" s="6"/>
      <c r="EW38" s="6"/>
      <c r="EX38" s="6"/>
      <c r="EY38" s="6"/>
      <c r="EZ38" s="6"/>
      <c r="FA38" s="6"/>
      <c r="FB38" s="6"/>
      <c r="FC38" s="6"/>
      <c r="FD38" s="4"/>
      <c r="FE38" s="6"/>
      <c r="FF38" s="6"/>
      <c r="FG38" s="6"/>
      <c r="FH38" s="6"/>
      <c r="FI38" s="4"/>
      <c r="FJ38" s="4"/>
      <c r="FK38" s="4"/>
      <c r="FL38" s="4"/>
      <c r="FM38" s="4"/>
      <c r="FN38" s="4"/>
      <c r="FO38" s="5"/>
      <c r="FP38" s="5"/>
      <c r="FQ38" s="4"/>
      <c r="FR38" s="4"/>
      <c r="FS38" s="4"/>
      <c r="FT38" s="4"/>
      <c r="FU38" s="5"/>
      <c r="FV38" s="5"/>
      <c r="FW38" s="4"/>
      <c r="FX38" s="4"/>
      <c r="FY38" s="4"/>
      <c r="FZ38" s="4"/>
      <c r="GA38" s="6"/>
      <c r="GB38" s="4"/>
      <c r="GC38" s="5"/>
      <c r="GD38" s="4"/>
      <c r="GE38" s="7"/>
      <c r="GF38" s="4"/>
      <c r="GG38" s="4"/>
      <c r="GH38" s="7"/>
      <c r="GI38" s="4"/>
    </row>
    <row r="39" spans="1:191" x14ac:dyDescent="0.2">
      <c r="A39" s="18" t="s">
        <v>111</v>
      </c>
      <c r="B39" s="19" t="s">
        <v>112</v>
      </c>
      <c r="C39" s="20">
        <v>57038</v>
      </c>
      <c r="D39" s="20">
        <v>36102</v>
      </c>
      <c r="E39" s="45">
        <f t="shared" si="0"/>
        <v>0.63294645674813277</v>
      </c>
      <c r="F39" s="20">
        <v>18964</v>
      </c>
      <c r="G39" s="45">
        <f t="shared" si="1"/>
        <v>0.33248010098530806</v>
      </c>
      <c r="H39" s="20">
        <v>1972</v>
      </c>
      <c r="I39" s="52">
        <f t="shared" si="2"/>
        <v>3.4573442266559139E-2</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4"/>
      <c r="AO39" s="5"/>
      <c r="AP39" s="4"/>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4"/>
      <c r="CD39" s="4"/>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6"/>
      <c r="DW39" s="6"/>
      <c r="DX39" s="6"/>
      <c r="DY39" s="6"/>
      <c r="DZ39" s="6"/>
      <c r="EA39" s="4"/>
      <c r="EB39" s="6"/>
      <c r="EC39" s="6"/>
      <c r="ED39" s="6"/>
      <c r="EE39" s="6"/>
      <c r="EF39" s="6"/>
      <c r="EG39" s="6"/>
      <c r="EH39" s="4"/>
      <c r="EI39" s="6"/>
      <c r="EJ39" s="6"/>
      <c r="EK39" s="6"/>
      <c r="EL39" s="6"/>
      <c r="EM39" s="6"/>
      <c r="EN39" s="6"/>
      <c r="EO39" s="6"/>
      <c r="EP39" s="6"/>
      <c r="EQ39" s="6"/>
      <c r="ER39" s="6"/>
      <c r="ES39" s="6"/>
      <c r="ET39" s="6"/>
      <c r="EU39" s="4"/>
      <c r="EV39" s="6"/>
      <c r="EW39" s="6"/>
      <c r="EX39" s="6"/>
      <c r="EY39" s="6"/>
      <c r="EZ39" s="6"/>
      <c r="FA39" s="6"/>
      <c r="FB39" s="6"/>
      <c r="FC39" s="6"/>
      <c r="FD39" s="4"/>
      <c r="FE39" s="6"/>
      <c r="FF39" s="6"/>
      <c r="FG39" s="6"/>
      <c r="FH39" s="6"/>
      <c r="FI39" s="4"/>
      <c r="FJ39" s="4"/>
      <c r="FK39" s="4"/>
      <c r="FL39" s="4"/>
      <c r="FM39" s="4"/>
      <c r="FN39" s="4"/>
      <c r="FO39" s="5"/>
      <c r="FP39" s="5"/>
      <c r="FQ39" s="4"/>
      <c r="FR39" s="4"/>
      <c r="FS39" s="4"/>
      <c r="FT39" s="4"/>
      <c r="FU39" s="5"/>
      <c r="FV39" s="5"/>
      <c r="FW39" s="4"/>
      <c r="FX39" s="4"/>
      <c r="FY39" s="4"/>
      <c r="FZ39" s="4"/>
      <c r="GA39" s="6"/>
      <c r="GB39" s="4"/>
      <c r="GC39" s="5"/>
      <c r="GD39" s="4"/>
      <c r="GE39" s="7"/>
      <c r="GF39" s="4"/>
      <c r="GG39" s="4"/>
      <c r="GH39" s="7"/>
      <c r="GI39" s="4"/>
    </row>
    <row r="40" spans="1:191" x14ac:dyDescent="0.2">
      <c r="A40" s="18" t="s">
        <v>113</v>
      </c>
      <c r="B40" s="19" t="s">
        <v>112</v>
      </c>
      <c r="C40" s="20">
        <v>79428</v>
      </c>
      <c r="D40" s="20">
        <v>46555</v>
      </c>
      <c r="E40" s="45">
        <f t="shared" si="0"/>
        <v>0.5861283174699099</v>
      </c>
      <c r="F40" s="20">
        <v>21127</v>
      </c>
      <c r="G40" s="45">
        <f t="shared" si="1"/>
        <v>0.26598932366419903</v>
      </c>
      <c r="H40" s="20">
        <v>11746</v>
      </c>
      <c r="I40" s="52">
        <f t="shared" si="2"/>
        <v>0.14788235886589113</v>
      </c>
      <c r="J40" s="5"/>
      <c r="K40" s="5"/>
      <c r="L40" s="5"/>
      <c r="M40" s="4"/>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4"/>
      <c r="AO40" s="5"/>
      <c r="AP40" s="4"/>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4"/>
      <c r="CD40" s="4"/>
      <c r="CE40" s="5"/>
      <c r="CF40" s="5"/>
      <c r="CG40" s="4"/>
      <c r="CH40" s="5"/>
      <c r="CI40" s="5"/>
      <c r="CJ40" s="5"/>
      <c r="CK40" s="5"/>
      <c r="CL40" s="5"/>
      <c r="CM40" s="5"/>
      <c r="CN40" s="5"/>
      <c r="CO40" s="5"/>
      <c r="CP40" s="5"/>
      <c r="CQ40" s="5"/>
      <c r="CR40" s="5"/>
      <c r="CS40" s="5"/>
      <c r="CT40" s="5"/>
      <c r="CU40" s="5"/>
      <c r="CV40" s="5"/>
      <c r="CW40" s="5"/>
      <c r="CX40" s="5"/>
      <c r="CY40" s="5"/>
      <c r="CZ40" s="4"/>
      <c r="DA40" s="4"/>
      <c r="DB40" s="4"/>
      <c r="DC40" s="4"/>
      <c r="DD40" s="4"/>
      <c r="DE40" s="4"/>
      <c r="DF40" s="4"/>
      <c r="DG40" s="4"/>
      <c r="DH40" s="4"/>
      <c r="DI40" s="4"/>
      <c r="DJ40" s="4"/>
      <c r="DK40" s="4"/>
      <c r="DL40" s="4"/>
      <c r="DM40" s="4"/>
      <c r="DN40" s="4"/>
      <c r="DO40" s="4"/>
      <c r="DP40" s="4"/>
      <c r="DQ40" s="4"/>
      <c r="DR40" s="5"/>
      <c r="DS40" s="5"/>
      <c r="DT40" s="5"/>
      <c r="DU40" s="5"/>
      <c r="DV40" s="6"/>
      <c r="DW40" s="6"/>
      <c r="DX40" s="6"/>
      <c r="DY40" s="6"/>
      <c r="DZ40" s="6"/>
      <c r="EA40" s="4"/>
      <c r="EB40" s="6"/>
      <c r="EC40" s="6"/>
      <c r="ED40" s="6"/>
      <c r="EE40" s="6"/>
      <c r="EF40" s="6"/>
      <c r="EG40" s="6"/>
      <c r="EH40" s="4"/>
      <c r="EI40" s="6"/>
      <c r="EJ40" s="6"/>
      <c r="EK40" s="6"/>
      <c r="EL40" s="6"/>
      <c r="EM40" s="6"/>
      <c r="EN40" s="6"/>
      <c r="EO40" s="6"/>
      <c r="EP40" s="6"/>
      <c r="EQ40" s="6"/>
      <c r="ER40" s="6"/>
      <c r="ES40" s="6"/>
      <c r="ET40" s="6"/>
      <c r="EU40" s="4"/>
      <c r="EV40" s="6"/>
      <c r="EW40" s="6"/>
      <c r="EX40" s="6"/>
      <c r="EY40" s="6"/>
      <c r="EZ40" s="6"/>
      <c r="FA40" s="6"/>
      <c r="FB40" s="6"/>
      <c r="FC40" s="6"/>
      <c r="FD40" s="4"/>
      <c r="FE40" s="6"/>
      <c r="FF40" s="6"/>
      <c r="FG40" s="6"/>
      <c r="FH40" s="6"/>
      <c r="FI40" s="4"/>
      <c r="FJ40" s="4"/>
      <c r="FK40" s="4"/>
      <c r="FL40" s="4"/>
      <c r="FM40" s="4"/>
      <c r="FN40" s="4"/>
      <c r="FO40" s="5"/>
      <c r="FP40" s="5"/>
      <c r="FQ40" s="4"/>
      <c r="FR40" s="4"/>
      <c r="FS40" s="4"/>
      <c r="FT40" s="4"/>
      <c r="FU40" s="5"/>
      <c r="FV40" s="5"/>
      <c r="FW40" s="4"/>
      <c r="FX40" s="4"/>
      <c r="FY40" s="4"/>
      <c r="FZ40" s="4"/>
      <c r="GA40" s="6"/>
      <c r="GB40" s="4"/>
      <c r="GC40" s="5"/>
      <c r="GD40" s="4"/>
      <c r="GE40" s="7"/>
      <c r="GF40" s="4"/>
      <c r="GG40" s="4"/>
      <c r="GH40" s="7"/>
      <c r="GI40" s="4"/>
    </row>
    <row r="41" spans="1:191" x14ac:dyDescent="0.2">
      <c r="A41" s="18" t="s">
        <v>114</v>
      </c>
      <c r="B41" s="19" t="s">
        <v>115</v>
      </c>
      <c r="C41" s="20">
        <v>90750</v>
      </c>
      <c r="D41" s="20">
        <v>55087</v>
      </c>
      <c r="E41" s="45">
        <f t="shared" si="0"/>
        <v>0.60701928374655645</v>
      </c>
      <c r="F41" s="20">
        <v>29869</v>
      </c>
      <c r="G41" s="45">
        <f t="shared" si="1"/>
        <v>0.32913498622589532</v>
      </c>
      <c r="H41" s="20">
        <v>5794</v>
      </c>
      <c r="I41" s="52">
        <f t="shared" si="2"/>
        <v>6.3845730027548203E-2</v>
      </c>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4"/>
      <c r="AO41" s="5"/>
      <c r="AP41" s="4"/>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4"/>
      <c r="CD41" s="4"/>
      <c r="CE41" s="5"/>
      <c r="CF41" s="5"/>
      <c r="CG41" s="4"/>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4"/>
      <c r="DJ41" s="4"/>
      <c r="DK41" s="4"/>
      <c r="DL41" s="4"/>
      <c r="DM41" s="4"/>
      <c r="DN41" s="4"/>
      <c r="DO41" s="4"/>
      <c r="DP41" s="4"/>
      <c r="DQ41" s="4"/>
      <c r="DR41" s="5"/>
      <c r="DS41" s="5"/>
      <c r="DT41" s="5"/>
      <c r="DU41" s="5"/>
      <c r="DV41" s="6"/>
      <c r="DW41" s="6"/>
      <c r="DX41" s="6"/>
      <c r="DY41" s="6"/>
      <c r="DZ41" s="6"/>
      <c r="EA41" s="4"/>
      <c r="EB41" s="6"/>
      <c r="EC41" s="6"/>
      <c r="ED41" s="6"/>
      <c r="EE41" s="6"/>
      <c r="EF41" s="6"/>
      <c r="EG41" s="6"/>
      <c r="EH41" s="4"/>
      <c r="EI41" s="6"/>
      <c r="EJ41" s="6"/>
      <c r="EK41" s="6"/>
      <c r="EL41" s="6"/>
      <c r="EM41" s="6"/>
      <c r="EN41" s="6"/>
      <c r="EO41" s="6"/>
      <c r="EP41" s="6"/>
      <c r="EQ41" s="6"/>
      <c r="ER41" s="6"/>
      <c r="ES41" s="6"/>
      <c r="ET41" s="6"/>
      <c r="EU41" s="4"/>
      <c r="EV41" s="6"/>
      <c r="EW41" s="6"/>
      <c r="EX41" s="6"/>
      <c r="EY41" s="6"/>
      <c r="EZ41" s="6"/>
      <c r="FA41" s="6"/>
      <c r="FB41" s="6"/>
      <c r="FC41" s="6"/>
      <c r="FD41" s="4"/>
      <c r="FE41" s="6"/>
      <c r="FF41" s="6"/>
      <c r="FG41" s="6"/>
      <c r="FH41" s="6"/>
      <c r="FI41" s="4"/>
      <c r="FJ41" s="4"/>
      <c r="FK41" s="4"/>
      <c r="FL41" s="4"/>
      <c r="FM41" s="4"/>
      <c r="FN41" s="4"/>
      <c r="FO41" s="5"/>
      <c r="FP41" s="5"/>
      <c r="FQ41" s="4"/>
      <c r="FR41" s="4"/>
      <c r="FS41" s="4"/>
      <c r="FT41" s="4"/>
      <c r="FU41" s="5"/>
      <c r="FV41" s="5"/>
      <c r="FW41" s="4"/>
      <c r="FX41" s="4"/>
      <c r="FY41" s="4"/>
      <c r="FZ41" s="4"/>
      <c r="GA41" s="6"/>
      <c r="GB41" s="4"/>
      <c r="GC41" s="5"/>
      <c r="GD41" s="4"/>
      <c r="GE41" s="7"/>
      <c r="GF41" s="4"/>
      <c r="GG41" s="4"/>
      <c r="GH41" s="7"/>
      <c r="GI41" s="4"/>
    </row>
    <row r="42" spans="1:191" x14ac:dyDescent="0.2">
      <c r="A42" s="18" t="s">
        <v>116</v>
      </c>
      <c r="B42" s="19" t="s">
        <v>117</v>
      </c>
      <c r="C42" s="20">
        <v>57269</v>
      </c>
      <c r="D42" s="20">
        <v>32896</v>
      </c>
      <c r="E42" s="45">
        <f t="shared" si="0"/>
        <v>0.57441198554191619</v>
      </c>
      <c r="F42" s="20">
        <v>19421</v>
      </c>
      <c r="G42" s="45">
        <f t="shared" si="1"/>
        <v>0.33911889503920095</v>
      </c>
      <c r="H42" s="20">
        <v>4952</v>
      </c>
      <c r="I42" s="52">
        <f t="shared" si="2"/>
        <v>8.6469119418882814E-2</v>
      </c>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4"/>
      <c r="AO42" s="5"/>
      <c r="AP42" s="4"/>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4"/>
      <c r="CD42" s="4"/>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6"/>
      <c r="DW42" s="6"/>
      <c r="DX42" s="6"/>
      <c r="DY42" s="6"/>
      <c r="DZ42" s="6"/>
      <c r="EA42" s="4"/>
      <c r="EB42" s="6"/>
      <c r="EC42" s="6"/>
      <c r="ED42" s="6"/>
      <c r="EE42" s="6"/>
      <c r="EF42" s="6"/>
      <c r="EG42" s="6"/>
      <c r="EH42" s="4"/>
      <c r="EI42" s="6"/>
      <c r="EJ42" s="6"/>
      <c r="EK42" s="6"/>
      <c r="EL42" s="6"/>
      <c r="EM42" s="6"/>
      <c r="EN42" s="6"/>
      <c r="EO42" s="6"/>
      <c r="EP42" s="6"/>
      <c r="EQ42" s="6"/>
      <c r="ER42" s="6"/>
      <c r="ES42" s="6"/>
      <c r="ET42" s="6"/>
      <c r="EU42" s="4"/>
      <c r="EV42" s="6"/>
      <c r="EW42" s="6"/>
      <c r="EX42" s="6"/>
      <c r="EY42" s="6"/>
      <c r="EZ42" s="6"/>
      <c r="FA42" s="6"/>
      <c r="FB42" s="6"/>
      <c r="FC42" s="6"/>
      <c r="FD42" s="4"/>
      <c r="FE42" s="6"/>
      <c r="FF42" s="6"/>
      <c r="FG42" s="6"/>
      <c r="FH42" s="6"/>
      <c r="FI42" s="4"/>
      <c r="FJ42" s="4"/>
      <c r="FK42" s="4"/>
      <c r="FL42" s="4"/>
      <c r="FM42" s="4"/>
      <c r="FN42" s="4"/>
      <c r="FO42" s="5"/>
      <c r="FP42" s="5"/>
      <c r="FQ42" s="4"/>
      <c r="FR42" s="4"/>
      <c r="FS42" s="4"/>
      <c r="FT42" s="4"/>
      <c r="FU42" s="5"/>
      <c r="FV42" s="5"/>
      <c r="FW42" s="4"/>
      <c r="FX42" s="4"/>
      <c r="FY42" s="4"/>
      <c r="FZ42" s="4"/>
      <c r="GA42" s="4"/>
      <c r="GB42" s="4"/>
      <c r="GC42" s="4"/>
      <c r="GD42" s="4"/>
      <c r="GE42" s="7"/>
      <c r="GF42" s="4"/>
      <c r="GG42" s="4"/>
      <c r="GH42" s="7"/>
      <c r="GI42" s="4"/>
    </row>
    <row r="43" spans="1:191" x14ac:dyDescent="0.2">
      <c r="A43" s="18" t="s">
        <v>118</v>
      </c>
      <c r="B43" s="19" t="s">
        <v>119</v>
      </c>
      <c r="C43" s="20">
        <v>23012</v>
      </c>
      <c r="D43" s="20">
        <v>15618</v>
      </c>
      <c r="E43" s="45">
        <f t="shared" si="0"/>
        <v>0.67868937945419783</v>
      </c>
      <c r="F43" s="20">
        <v>6702</v>
      </c>
      <c r="G43" s="45">
        <f t="shared" si="1"/>
        <v>0.29123935338084478</v>
      </c>
      <c r="H43" s="20">
        <v>692</v>
      </c>
      <c r="I43" s="52">
        <f t="shared" si="2"/>
        <v>3.0071267164957415E-2</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4"/>
      <c r="AO43" s="5"/>
      <c r="AP43" s="4"/>
      <c r="AQ43" s="5"/>
      <c r="AR43" s="5"/>
      <c r="AS43" s="5"/>
      <c r="AT43" s="5"/>
      <c r="AU43" s="5"/>
      <c r="AV43" s="5"/>
      <c r="AW43" s="5"/>
      <c r="AX43" s="5"/>
      <c r="AY43" s="5"/>
      <c r="AZ43" s="5"/>
      <c r="BA43" s="5"/>
      <c r="BB43" s="5"/>
      <c r="BC43" s="5"/>
      <c r="BD43" s="5"/>
      <c r="BE43" s="5"/>
      <c r="BF43" s="5"/>
      <c r="BG43" s="5"/>
      <c r="BH43" s="5"/>
      <c r="BI43" s="5"/>
      <c r="BJ43" s="5"/>
      <c r="BK43" s="5"/>
      <c r="BL43" s="5"/>
      <c r="BM43" s="5"/>
      <c r="BN43" s="4"/>
      <c r="BO43" s="4"/>
      <c r="BP43" s="4"/>
      <c r="BQ43" s="5"/>
      <c r="BR43" s="5"/>
      <c r="BS43" s="5"/>
      <c r="BT43" s="5"/>
      <c r="BU43" s="5"/>
      <c r="BV43" s="5"/>
      <c r="BW43" s="4"/>
      <c r="BX43" s="4"/>
      <c r="BY43" s="4"/>
      <c r="BZ43" s="5"/>
      <c r="CA43" s="5"/>
      <c r="CB43" s="5"/>
      <c r="CC43" s="4"/>
      <c r="CD43" s="4"/>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4"/>
      <c r="DK43" s="4"/>
      <c r="DL43" s="4"/>
      <c r="DM43" s="4"/>
      <c r="DN43" s="4"/>
      <c r="DO43" s="4"/>
      <c r="DP43" s="4"/>
      <c r="DQ43" s="4"/>
      <c r="DR43" s="5"/>
      <c r="DS43" s="5"/>
      <c r="DT43" s="5"/>
      <c r="DU43" s="5"/>
      <c r="DV43" s="6"/>
      <c r="DW43" s="6"/>
      <c r="DX43" s="6"/>
      <c r="DY43" s="6"/>
      <c r="DZ43" s="6"/>
      <c r="EA43" s="4"/>
      <c r="EB43" s="6"/>
      <c r="EC43" s="6"/>
      <c r="ED43" s="6"/>
      <c r="EE43" s="6"/>
      <c r="EF43" s="6"/>
      <c r="EG43" s="6"/>
      <c r="EH43" s="4"/>
      <c r="EI43" s="6"/>
      <c r="EJ43" s="6"/>
      <c r="EK43" s="6"/>
      <c r="EL43" s="6"/>
      <c r="EM43" s="6"/>
      <c r="EN43" s="6"/>
      <c r="EO43" s="6"/>
      <c r="EP43" s="6"/>
      <c r="EQ43" s="6"/>
      <c r="ER43" s="6"/>
      <c r="ES43" s="6"/>
      <c r="ET43" s="6"/>
      <c r="EU43" s="4"/>
      <c r="EV43" s="6"/>
      <c r="EW43" s="6"/>
      <c r="EX43" s="6"/>
      <c r="EY43" s="6"/>
      <c r="EZ43" s="6"/>
      <c r="FA43" s="6"/>
      <c r="FB43" s="6"/>
      <c r="FC43" s="6"/>
      <c r="FD43" s="4"/>
      <c r="FE43" s="6"/>
      <c r="FF43" s="6"/>
      <c r="FG43" s="6"/>
      <c r="FH43" s="6"/>
      <c r="FI43" s="4"/>
      <c r="FJ43" s="4"/>
      <c r="FK43" s="4"/>
      <c r="FL43" s="4"/>
      <c r="FM43" s="4"/>
      <c r="FN43" s="4"/>
      <c r="FO43" s="5"/>
      <c r="FP43" s="5"/>
      <c r="FQ43" s="4"/>
      <c r="FR43" s="4"/>
      <c r="FS43" s="4"/>
      <c r="FT43" s="4"/>
      <c r="FU43" s="5"/>
      <c r="FV43" s="5"/>
      <c r="FW43" s="4"/>
      <c r="FX43" s="4"/>
      <c r="FY43" s="4"/>
      <c r="FZ43" s="4"/>
      <c r="GA43" s="4"/>
      <c r="GB43" s="4"/>
      <c r="GC43" s="4"/>
      <c r="GD43" s="4"/>
      <c r="GE43" s="7"/>
      <c r="GF43" s="4"/>
      <c r="GG43" s="4"/>
      <c r="GH43" s="7"/>
      <c r="GI43" s="4"/>
    </row>
    <row r="44" spans="1:191" x14ac:dyDescent="0.2">
      <c r="A44" s="18" t="s">
        <v>120</v>
      </c>
      <c r="B44" s="19" t="s">
        <v>121</v>
      </c>
      <c r="C44" s="20">
        <v>20164</v>
      </c>
      <c r="D44" s="20">
        <v>13796</v>
      </c>
      <c r="E44" s="45">
        <f t="shared" si="0"/>
        <v>0.68418964491172385</v>
      </c>
      <c r="F44" s="20">
        <v>5886</v>
      </c>
      <c r="G44" s="45">
        <f t="shared" si="1"/>
        <v>0.29190636778416978</v>
      </c>
      <c r="H44" s="20">
        <v>482</v>
      </c>
      <c r="I44" s="52">
        <f t="shared" si="2"/>
        <v>2.3903987304106328E-2</v>
      </c>
      <c r="J44" s="5"/>
      <c r="K44" s="5"/>
      <c r="L44" s="5"/>
      <c r="M44" s="4"/>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4"/>
      <c r="AO44" s="5"/>
      <c r="AP44" s="4"/>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4"/>
      <c r="CD44" s="4"/>
      <c r="CE44" s="5"/>
      <c r="CF44" s="5"/>
      <c r="CG44" s="4"/>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6"/>
      <c r="DW44" s="6"/>
      <c r="DX44" s="6"/>
      <c r="DY44" s="6"/>
      <c r="DZ44" s="6"/>
      <c r="EA44" s="4"/>
      <c r="EB44" s="6"/>
      <c r="EC44" s="6"/>
      <c r="ED44" s="6"/>
      <c r="EE44" s="6"/>
      <c r="EF44" s="6"/>
      <c r="EG44" s="6"/>
      <c r="EH44" s="4"/>
      <c r="EI44" s="6"/>
      <c r="EJ44" s="6"/>
      <c r="EK44" s="6"/>
      <c r="EL44" s="6"/>
      <c r="EM44" s="6"/>
      <c r="EN44" s="6"/>
      <c r="EO44" s="6"/>
      <c r="EP44" s="6"/>
      <c r="EQ44" s="6"/>
      <c r="ER44" s="6"/>
      <c r="ES44" s="6"/>
      <c r="ET44" s="6"/>
      <c r="EU44" s="4"/>
      <c r="EV44" s="6"/>
      <c r="EW44" s="6"/>
      <c r="EX44" s="6"/>
      <c r="EY44" s="6"/>
      <c r="EZ44" s="6"/>
      <c r="FA44" s="6"/>
      <c r="FB44" s="6"/>
      <c r="FC44" s="6"/>
      <c r="FD44" s="4"/>
      <c r="FE44" s="6"/>
      <c r="FF44" s="6"/>
      <c r="FG44" s="6"/>
      <c r="FH44" s="6"/>
      <c r="FI44" s="4"/>
      <c r="FJ44" s="4"/>
      <c r="FK44" s="4"/>
      <c r="FL44" s="4"/>
      <c r="FM44" s="4"/>
      <c r="FN44" s="4"/>
      <c r="FO44" s="5"/>
      <c r="FP44" s="5"/>
      <c r="FQ44" s="4"/>
      <c r="FR44" s="4"/>
      <c r="FS44" s="4"/>
      <c r="FT44" s="4"/>
      <c r="FU44" s="5"/>
      <c r="FV44" s="5"/>
      <c r="FW44" s="4"/>
      <c r="FX44" s="4"/>
      <c r="FY44" s="4"/>
      <c r="FZ44" s="4"/>
      <c r="GA44" s="4"/>
      <c r="GB44" s="4"/>
      <c r="GC44" s="5"/>
      <c r="GD44" s="4"/>
      <c r="GE44" s="7"/>
      <c r="GF44" s="4"/>
      <c r="GG44" s="4"/>
      <c r="GH44" s="7"/>
      <c r="GI44" s="4"/>
    </row>
    <row r="45" spans="1:191" x14ac:dyDescent="0.2">
      <c r="A45" s="18" t="s">
        <v>122</v>
      </c>
      <c r="B45" s="19" t="s">
        <v>121</v>
      </c>
      <c r="C45" s="20">
        <v>152874</v>
      </c>
      <c r="D45" s="20">
        <v>94718</v>
      </c>
      <c r="E45" s="45">
        <f t="shared" si="0"/>
        <v>0.61958213953975172</v>
      </c>
      <c r="F45" s="20">
        <v>49745</v>
      </c>
      <c r="G45" s="45">
        <f t="shared" si="1"/>
        <v>0.32539869434959512</v>
      </c>
      <c r="H45" s="20">
        <v>8411</v>
      </c>
      <c r="I45" s="52">
        <f t="shared" si="2"/>
        <v>5.5019166110653217E-2</v>
      </c>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4"/>
      <c r="AO45" s="5"/>
      <c r="AP45" s="4"/>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4"/>
      <c r="CD45" s="4"/>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4"/>
      <c r="DK45" s="4"/>
      <c r="DL45" s="4"/>
      <c r="DM45" s="4"/>
      <c r="DN45" s="4"/>
      <c r="DO45" s="4"/>
      <c r="DP45" s="4"/>
      <c r="DQ45" s="4"/>
      <c r="DR45" s="5"/>
      <c r="DS45" s="5"/>
      <c r="DT45" s="5"/>
      <c r="DU45" s="5"/>
      <c r="DV45" s="6"/>
      <c r="DW45" s="6"/>
      <c r="DX45" s="6"/>
      <c r="DY45" s="6"/>
      <c r="DZ45" s="6"/>
      <c r="EA45" s="4"/>
      <c r="EB45" s="6"/>
      <c r="EC45" s="6"/>
      <c r="ED45" s="6"/>
      <c r="EE45" s="6"/>
      <c r="EF45" s="6"/>
      <c r="EG45" s="6"/>
      <c r="EH45" s="4"/>
      <c r="EI45" s="6"/>
      <c r="EJ45" s="6"/>
      <c r="EK45" s="6"/>
      <c r="EL45" s="6"/>
      <c r="EM45" s="6"/>
      <c r="EN45" s="6"/>
      <c r="EO45" s="6"/>
      <c r="EP45" s="6"/>
      <c r="EQ45" s="6"/>
      <c r="ER45" s="6"/>
      <c r="ES45" s="6"/>
      <c r="ET45" s="6"/>
      <c r="EU45" s="4"/>
      <c r="EV45" s="6"/>
      <c r="EW45" s="6"/>
      <c r="EX45" s="6"/>
      <c r="EY45" s="6"/>
      <c r="EZ45" s="6"/>
      <c r="FA45" s="6"/>
      <c r="FB45" s="6"/>
      <c r="FC45" s="6"/>
      <c r="FD45" s="4"/>
      <c r="FE45" s="6"/>
      <c r="FF45" s="6"/>
      <c r="FG45" s="6"/>
      <c r="FH45" s="6"/>
      <c r="FI45" s="4"/>
      <c r="FJ45" s="4"/>
      <c r="FK45" s="4"/>
      <c r="FL45" s="4"/>
      <c r="FM45" s="4"/>
      <c r="FN45" s="4"/>
      <c r="FO45" s="5"/>
      <c r="FP45" s="5"/>
      <c r="FQ45" s="4"/>
      <c r="FR45" s="4"/>
      <c r="FS45" s="4"/>
      <c r="FT45" s="4"/>
      <c r="FU45" s="5"/>
      <c r="FV45" s="5"/>
      <c r="FW45" s="4"/>
      <c r="FX45" s="4"/>
      <c r="FY45" s="4"/>
      <c r="FZ45" s="4"/>
      <c r="GA45" s="6"/>
      <c r="GB45" s="4"/>
      <c r="GC45" s="5"/>
      <c r="GD45" s="4"/>
      <c r="GE45" s="7"/>
      <c r="GF45" s="4"/>
      <c r="GG45" s="4"/>
      <c r="GH45" s="7"/>
      <c r="GI45" s="4"/>
    </row>
    <row r="46" spans="1:191" x14ac:dyDescent="0.2">
      <c r="A46" s="18" t="s">
        <v>123</v>
      </c>
      <c r="B46" s="19" t="s">
        <v>124</v>
      </c>
      <c r="C46" s="20">
        <v>27780</v>
      </c>
      <c r="D46" s="20">
        <v>13977</v>
      </c>
      <c r="E46" s="45">
        <f t="shared" si="0"/>
        <v>0.50313174946004324</v>
      </c>
      <c r="F46" s="20">
        <v>12283</v>
      </c>
      <c r="G46" s="45">
        <f t="shared" si="1"/>
        <v>0.44215262778977682</v>
      </c>
      <c r="H46" s="20">
        <v>1586</v>
      </c>
      <c r="I46" s="52">
        <f t="shared" si="2"/>
        <v>5.709143268538517E-2</v>
      </c>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4"/>
      <c r="AO46" s="5"/>
      <c r="AP46" s="4"/>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4"/>
      <c r="DK46" s="4"/>
      <c r="DL46" s="4"/>
      <c r="DM46" s="4"/>
      <c r="DN46" s="4"/>
      <c r="DO46" s="4"/>
      <c r="DP46" s="4"/>
      <c r="DQ46" s="4"/>
      <c r="DR46" s="5"/>
      <c r="DS46" s="5"/>
      <c r="DT46" s="5"/>
      <c r="DU46" s="5"/>
      <c r="DV46" s="6"/>
      <c r="DW46" s="6"/>
      <c r="DX46" s="6"/>
      <c r="DY46" s="6"/>
      <c r="DZ46" s="6"/>
      <c r="EA46" s="4"/>
      <c r="EB46" s="6"/>
      <c r="EC46" s="6"/>
      <c r="ED46" s="6"/>
      <c r="EE46" s="6"/>
      <c r="EF46" s="6"/>
      <c r="EG46" s="6"/>
      <c r="EH46" s="4"/>
      <c r="EI46" s="6"/>
      <c r="EJ46" s="6"/>
      <c r="EK46" s="6"/>
      <c r="EL46" s="6"/>
      <c r="EM46" s="6"/>
      <c r="EN46" s="6"/>
      <c r="EO46" s="6"/>
      <c r="EP46" s="6"/>
      <c r="EQ46" s="6"/>
      <c r="ER46" s="6"/>
      <c r="ES46" s="6"/>
      <c r="ET46" s="6"/>
      <c r="EU46" s="4"/>
      <c r="EV46" s="6"/>
      <c r="EW46" s="6"/>
      <c r="EX46" s="6"/>
      <c r="EY46" s="6"/>
      <c r="EZ46" s="6"/>
      <c r="FA46" s="6"/>
      <c r="FB46" s="6"/>
      <c r="FC46" s="6"/>
      <c r="FD46" s="4"/>
      <c r="FE46" s="6"/>
      <c r="FF46" s="6"/>
      <c r="FG46" s="6"/>
      <c r="FH46" s="6"/>
      <c r="FI46" s="4"/>
      <c r="FJ46" s="4"/>
      <c r="FK46" s="4"/>
      <c r="FL46" s="4"/>
      <c r="FM46" s="4"/>
      <c r="FN46" s="4"/>
      <c r="FO46" s="5"/>
      <c r="FP46" s="5"/>
      <c r="FQ46" s="4"/>
      <c r="FR46" s="4"/>
      <c r="FS46" s="4"/>
      <c r="FT46" s="4"/>
      <c r="FU46" s="5"/>
      <c r="FV46" s="5"/>
      <c r="FW46" s="4"/>
      <c r="FX46" s="4"/>
      <c r="FY46" s="4"/>
      <c r="FZ46" s="4"/>
      <c r="GA46" s="6"/>
      <c r="GB46" s="4"/>
      <c r="GC46" s="5"/>
      <c r="GD46" s="4"/>
      <c r="GE46" s="7"/>
      <c r="GF46" s="4"/>
      <c r="GG46" s="4"/>
      <c r="GH46" s="7"/>
      <c r="GI46" s="4"/>
    </row>
    <row r="47" spans="1:191" x14ac:dyDescent="0.2">
      <c r="A47" s="18" t="s">
        <v>125</v>
      </c>
      <c r="B47" s="19" t="s">
        <v>126</v>
      </c>
      <c r="C47" s="20">
        <v>67831</v>
      </c>
      <c r="D47" s="20">
        <v>45765</v>
      </c>
      <c r="E47" s="45">
        <f t="shared" si="0"/>
        <v>0.67469151273016759</v>
      </c>
      <c r="F47" s="20">
        <v>19932</v>
      </c>
      <c r="G47" s="45">
        <f t="shared" si="1"/>
        <v>0.29384794562957939</v>
      </c>
      <c r="H47" s="20">
        <v>2134</v>
      </c>
      <c r="I47" s="52">
        <f t="shared" si="2"/>
        <v>3.1460541640252984E-2</v>
      </c>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4"/>
      <c r="AO47" s="5"/>
      <c r="AP47" s="4"/>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4"/>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6"/>
      <c r="DW47" s="6"/>
      <c r="DX47" s="6"/>
      <c r="DY47" s="6"/>
      <c r="DZ47" s="6"/>
      <c r="EA47" s="4"/>
      <c r="EB47" s="6"/>
      <c r="EC47" s="6"/>
      <c r="ED47" s="6"/>
      <c r="EE47" s="6"/>
      <c r="EF47" s="6"/>
      <c r="EG47" s="6"/>
      <c r="EH47" s="4"/>
      <c r="EI47" s="6"/>
      <c r="EJ47" s="6"/>
      <c r="EK47" s="6"/>
      <c r="EL47" s="6"/>
      <c r="EM47" s="6"/>
      <c r="EN47" s="6"/>
      <c r="EO47" s="6"/>
      <c r="EP47" s="6"/>
      <c r="EQ47" s="6"/>
      <c r="ER47" s="6"/>
      <c r="ES47" s="6"/>
      <c r="ET47" s="6"/>
      <c r="EU47" s="4"/>
      <c r="EV47" s="6"/>
      <c r="EW47" s="6"/>
      <c r="EX47" s="6"/>
      <c r="EY47" s="6"/>
      <c r="EZ47" s="6"/>
      <c r="FA47" s="6"/>
      <c r="FB47" s="6"/>
      <c r="FC47" s="6"/>
      <c r="FD47" s="4"/>
      <c r="FE47" s="6"/>
      <c r="FF47" s="6"/>
      <c r="FG47" s="6"/>
      <c r="FH47" s="6"/>
      <c r="FI47" s="4"/>
      <c r="FJ47" s="4"/>
      <c r="FK47" s="4"/>
      <c r="FL47" s="4"/>
      <c r="FM47" s="4"/>
      <c r="FN47" s="4"/>
      <c r="FO47" s="5"/>
      <c r="FP47" s="5"/>
      <c r="FQ47" s="4"/>
      <c r="FR47" s="4"/>
      <c r="FS47" s="4"/>
      <c r="FT47" s="4"/>
      <c r="FU47" s="5"/>
      <c r="FV47" s="5"/>
      <c r="FW47" s="4"/>
      <c r="FX47" s="4"/>
      <c r="FY47" s="4"/>
      <c r="FZ47" s="4"/>
      <c r="GA47" s="6"/>
      <c r="GB47" s="4"/>
      <c r="GC47" s="4"/>
      <c r="GD47" s="4"/>
      <c r="GE47" s="7"/>
      <c r="GF47" s="4"/>
      <c r="GG47" s="4"/>
      <c r="GH47" s="7"/>
      <c r="GI47" s="4"/>
    </row>
    <row r="48" spans="1:191" x14ac:dyDescent="0.2">
      <c r="A48" s="18" t="s">
        <v>127</v>
      </c>
      <c r="B48" s="19" t="s">
        <v>128</v>
      </c>
      <c r="C48" s="20">
        <v>111030</v>
      </c>
      <c r="D48" s="20">
        <v>76104</v>
      </c>
      <c r="E48" s="45">
        <f t="shared" si="0"/>
        <v>0.68543636854904078</v>
      </c>
      <c r="F48" s="20">
        <v>29924</v>
      </c>
      <c r="G48" s="45">
        <f t="shared" si="1"/>
        <v>0.26951274430334143</v>
      </c>
      <c r="H48" s="20">
        <v>5002</v>
      </c>
      <c r="I48" s="52">
        <f t="shared" si="2"/>
        <v>4.5050887147617763E-2</v>
      </c>
      <c r="J48" s="5"/>
      <c r="K48" s="5"/>
      <c r="L48" s="5"/>
      <c r="M48" s="4"/>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4"/>
      <c r="AO48" s="5"/>
      <c r="AP48" s="4"/>
      <c r="AQ48" s="5"/>
      <c r="AR48" s="5"/>
      <c r="AS48" s="5"/>
      <c r="AT48" s="5"/>
      <c r="AU48" s="5"/>
      <c r="AV48" s="5"/>
      <c r="AW48" s="4"/>
      <c r="AX48" s="4"/>
      <c r="AY48" s="5"/>
      <c r="AZ48" s="5"/>
      <c r="BA48" s="5"/>
      <c r="BB48" s="5"/>
      <c r="BC48" s="5"/>
      <c r="BD48" s="5"/>
      <c r="BE48" s="5"/>
      <c r="BF48" s="4"/>
      <c r="BG48" s="4"/>
      <c r="BH48" s="5"/>
      <c r="BI48" s="5"/>
      <c r="BJ48" s="5"/>
      <c r="BK48" s="5"/>
      <c r="BL48" s="5"/>
      <c r="BM48" s="5"/>
      <c r="BN48" s="5"/>
      <c r="BO48" s="5"/>
      <c r="BP48" s="5"/>
      <c r="BQ48" s="5"/>
      <c r="BR48" s="5"/>
      <c r="BS48" s="5"/>
      <c r="BT48" s="5"/>
      <c r="BU48" s="5"/>
      <c r="BV48" s="5"/>
      <c r="BW48" s="5"/>
      <c r="BX48" s="5"/>
      <c r="BY48" s="5"/>
      <c r="BZ48" s="5"/>
      <c r="CA48" s="5"/>
      <c r="CB48" s="5"/>
      <c r="CC48" s="4"/>
      <c r="CD48" s="4"/>
      <c r="CE48" s="5"/>
      <c r="CF48" s="5"/>
      <c r="CG48" s="4"/>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4"/>
      <c r="DK48" s="4"/>
      <c r="DL48" s="4"/>
      <c r="DM48" s="4"/>
      <c r="DN48" s="4"/>
      <c r="DO48" s="4"/>
      <c r="DP48" s="4"/>
      <c r="DQ48" s="4"/>
      <c r="DR48" s="5"/>
      <c r="DS48" s="5"/>
      <c r="DT48" s="5"/>
      <c r="DU48" s="5"/>
      <c r="DV48" s="6"/>
      <c r="DW48" s="6"/>
      <c r="DX48" s="6"/>
      <c r="DY48" s="6"/>
      <c r="DZ48" s="6"/>
      <c r="EA48" s="4"/>
      <c r="EB48" s="6"/>
      <c r="EC48" s="6"/>
      <c r="ED48" s="6"/>
      <c r="EE48" s="6"/>
      <c r="EF48" s="6"/>
      <c r="EG48" s="6"/>
      <c r="EH48" s="4"/>
      <c r="EI48" s="6"/>
      <c r="EJ48" s="6"/>
      <c r="EK48" s="6"/>
      <c r="EL48" s="6"/>
      <c r="EM48" s="6"/>
      <c r="EN48" s="6"/>
      <c r="EO48" s="6"/>
      <c r="EP48" s="6"/>
      <c r="EQ48" s="6"/>
      <c r="ER48" s="6"/>
      <c r="ES48" s="6"/>
      <c r="ET48" s="6"/>
      <c r="EU48" s="4"/>
      <c r="EV48" s="6"/>
      <c r="EW48" s="6"/>
      <c r="EX48" s="6"/>
      <c r="EY48" s="6"/>
      <c r="EZ48" s="6"/>
      <c r="FA48" s="6"/>
      <c r="FB48" s="6"/>
      <c r="FC48" s="6"/>
      <c r="FD48" s="4"/>
      <c r="FE48" s="6"/>
      <c r="FF48" s="6"/>
      <c r="FG48" s="6"/>
      <c r="FH48" s="6"/>
      <c r="FI48" s="4"/>
      <c r="FJ48" s="4"/>
      <c r="FK48" s="4"/>
      <c r="FL48" s="4"/>
      <c r="FM48" s="4"/>
      <c r="FN48" s="4"/>
      <c r="FO48" s="5"/>
      <c r="FP48" s="5"/>
      <c r="FQ48" s="4"/>
      <c r="FR48" s="4"/>
      <c r="FS48" s="4"/>
      <c r="FT48" s="4"/>
      <c r="FU48" s="5"/>
      <c r="FV48" s="5"/>
      <c r="FW48" s="4"/>
      <c r="FX48" s="4"/>
      <c r="FY48" s="4"/>
      <c r="FZ48" s="4"/>
      <c r="GA48" s="4"/>
      <c r="GB48" s="4"/>
      <c r="GC48" s="4"/>
      <c r="GD48" s="4"/>
      <c r="GE48" s="7"/>
      <c r="GF48" s="4"/>
      <c r="GG48" s="4"/>
      <c r="GH48" s="7"/>
      <c r="GI48" s="4"/>
    </row>
    <row r="49" spans="1:191" x14ac:dyDescent="0.2">
      <c r="A49" s="18" t="s">
        <v>129</v>
      </c>
      <c r="B49" s="19" t="s">
        <v>130</v>
      </c>
      <c r="C49" s="20">
        <v>106055</v>
      </c>
      <c r="D49" s="20">
        <v>76764</v>
      </c>
      <c r="E49" s="45">
        <f t="shared" si="0"/>
        <v>0.72381311583612273</v>
      </c>
      <c r="F49" s="20">
        <v>21687</v>
      </c>
      <c r="G49" s="45">
        <f t="shared" si="1"/>
        <v>0.20448823723539672</v>
      </c>
      <c r="H49" s="20">
        <v>7604</v>
      </c>
      <c r="I49" s="52">
        <f t="shared" si="2"/>
        <v>7.1698646928480506E-2</v>
      </c>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4"/>
      <c r="AO49" s="5"/>
      <c r="AP49" s="4"/>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4"/>
      <c r="CD49" s="4"/>
      <c r="CE49" s="5"/>
      <c r="CF49" s="5"/>
      <c r="CG49" s="4"/>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4"/>
      <c r="DK49" s="4"/>
      <c r="DL49" s="4"/>
      <c r="DM49" s="4"/>
      <c r="DN49" s="4"/>
      <c r="DO49" s="4"/>
      <c r="DP49" s="4"/>
      <c r="DQ49" s="4"/>
      <c r="DR49" s="5"/>
      <c r="DS49" s="5"/>
      <c r="DT49" s="5"/>
      <c r="DU49" s="5"/>
      <c r="DV49" s="6"/>
      <c r="DW49" s="6"/>
      <c r="DX49" s="6"/>
      <c r="DY49" s="6"/>
      <c r="DZ49" s="6"/>
      <c r="EA49" s="4"/>
      <c r="EB49" s="6"/>
      <c r="EC49" s="6"/>
      <c r="ED49" s="6"/>
      <c r="EE49" s="6"/>
      <c r="EF49" s="6"/>
      <c r="EG49" s="6"/>
      <c r="EH49" s="4"/>
      <c r="EI49" s="6"/>
      <c r="EJ49" s="6"/>
      <c r="EK49" s="6"/>
      <c r="EL49" s="6"/>
      <c r="EM49" s="6"/>
      <c r="EN49" s="6"/>
      <c r="EO49" s="6"/>
      <c r="EP49" s="6"/>
      <c r="EQ49" s="6"/>
      <c r="ER49" s="6"/>
      <c r="ES49" s="6"/>
      <c r="ET49" s="6"/>
      <c r="EU49" s="4"/>
      <c r="EV49" s="6"/>
      <c r="EW49" s="6"/>
      <c r="EX49" s="6"/>
      <c r="EY49" s="6"/>
      <c r="EZ49" s="6"/>
      <c r="FA49" s="6"/>
      <c r="FB49" s="6"/>
      <c r="FC49" s="6"/>
      <c r="FD49" s="4"/>
      <c r="FE49" s="6"/>
      <c r="FF49" s="6"/>
      <c r="FG49" s="6"/>
      <c r="FH49" s="6"/>
      <c r="FI49" s="4"/>
      <c r="FJ49" s="4"/>
      <c r="FK49" s="4"/>
      <c r="FL49" s="4"/>
      <c r="FM49" s="4"/>
      <c r="FN49" s="4"/>
      <c r="FO49" s="5"/>
      <c r="FP49" s="5"/>
      <c r="FQ49" s="4"/>
      <c r="FR49" s="4"/>
      <c r="FS49" s="4"/>
      <c r="FT49" s="4"/>
      <c r="FU49" s="5"/>
      <c r="FV49" s="5"/>
      <c r="FW49" s="4"/>
      <c r="FX49" s="4"/>
      <c r="FY49" s="4"/>
      <c r="FZ49" s="4"/>
      <c r="GA49" s="4"/>
      <c r="GB49" s="4"/>
      <c r="GC49" s="4"/>
      <c r="GD49" s="4"/>
      <c r="GE49" s="7"/>
      <c r="GF49" s="4"/>
      <c r="GG49" s="4"/>
      <c r="GH49" s="7"/>
      <c r="GI49" s="4"/>
    </row>
    <row r="50" spans="1:191" x14ac:dyDescent="0.2">
      <c r="A50" s="22"/>
      <c r="B50" s="23"/>
      <c r="C50" s="25"/>
      <c r="D50" s="24"/>
      <c r="E50" s="24"/>
      <c r="F50" s="24"/>
      <c r="G50" s="24"/>
      <c r="H50" s="24"/>
      <c r="I50" s="26"/>
    </row>
    <row r="51" spans="1:191" x14ac:dyDescent="0.2">
      <c r="A51" s="12" t="s">
        <v>131</v>
      </c>
      <c r="B51" s="12"/>
      <c r="C51" s="14">
        <f>SUM(C2:C49)</f>
        <v>3656508</v>
      </c>
      <c r="D51" s="14">
        <f t="shared" ref="D51:H51" si="3">SUM(D2:D49)</f>
        <v>2356058</v>
      </c>
      <c r="E51" s="46">
        <f>D51/C51</f>
        <v>0.64434646389396655</v>
      </c>
      <c r="F51" s="14">
        <f t="shared" si="3"/>
        <v>1081329</v>
      </c>
      <c r="G51" s="46">
        <f>F51/C51</f>
        <v>0.2957272348371725</v>
      </c>
      <c r="H51" s="14">
        <f t="shared" si="3"/>
        <v>190245</v>
      </c>
      <c r="I51" s="46">
        <f>H51/C51</f>
        <v>5.2029149122605499E-2</v>
      </c>
    </row>
    <row r="52" spans="1:191" x14ac:dyDescent="0.2">
      <c r="A52" s="12" t="s">
        <v>132</v>
      </c>
      <c r="B52" s="12"/>
      <c r="C52" s="14">
        <f>AVERAGE(C2:C49)</f>
        <v>76177.25</v>
      </c>
      <c r="D52" s="14">
        <f t="shared" ref="D52:I52" si="4">AVERAGE(D2:D49)</f>
        <v>49084.541666666664</v>
      </c>
      <c r="E52" s="46">
        <f t="shared" si="4"/>
        <v>0.62584788003631564</v>
      </c>
      <c r="F52" s="14">
        <f t="shared" si="4"/>
        <v>22527.6875</v>
      </c>
      <c r="G52" s="46">
        <f t="shared" si="4"/>
        <v>0.31817699428274743</v>
      </c>
      <c r="H52" s="14">
        <f t="shared" si="4"/>
        <v>3963.4375</v>
      </c>
      <c r="I52" s="46">
        <f t="shared" si="4"/>
        <v>5.2607828932013871E-2</v>
      </c>
    </row>
    <row r="53" spans="1:191" x14ac:dyDescent="0.2">
      <c r="A53" s="12" t="s">
        <v>133</v>
      </c>
      <c r="B53" s="12"/>
      <c r="C53" s="14">
        <f>MEDIAN(C2:C49)</f>
        <v>59879.5</v>
      </c>
      <c r="D53" s="14">
        <f t="shared" ref="D53:I53" si="5">MEDIAN(D2:D49)</f>
        <v>37094.5</v>
      </c>
      <c r="E53" s="46">
        <f t="shared" si="5"/>
        <v>0.62248642923128483</v>
      </c>
      <c r="F53" s="14">
        <f t="shared" si="5"/>
        <v>20055</v>
      </c>
      <c r="G53" s="46">
        <f t="shared" si="5"/>
        <v>0.325232228087525</v>
      </c>
      <c r="H53" s="14">
        <f t="shared" si="5"/>
        <v>2912.5</v>
      </c>
      <c r="I53" s="46">
        <f t="shared" si="5"/>
        <v>4.9938901875978534E-2</v>
      </c>
    </row>
  </sheetData>
  <conditionalFormatting sqref="A2:I49">
    <cfRule type="expression" dxfId="4"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ignoredErrors>
    <ignoredError sqref="E51 G5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F04A5-D55C-48BC-9735-B7B04D6D5AE8}">
  <sheetPr>
    <tabColor theme="7" tint="0.39997558519241921"/>
  </sheetPr>
  <dimension ref="A1:A2"/>
  <sheetViews>
    <sheetView showGridLines="0" workbookViewId="0"/>
  </sheetViews>
  <sheetFormatPr defaultRowHeight="12.75" x14ac:dyDescent="0.2"/>
  <sheetData>
    <row r="1" spans="1:1" ht="15.75" x14ac:dyDescent="0.25">
      <c r="A1" s="53" t="s">
        <v>197</v>
      </c>
    </row>
    <row r="2" spans="1:1" ht="15.75" x14ac:dyDescent="0.25">
      <c r="A2" s="53" t="s">
        <v>198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B7BD6-76BF-4E91-A00B-7874A7C5C82E}">
  <sheetPr>
    <tabColor theme="7" tint="0.39997558519241921"/>
  </sheetPr>
  <dimension ref="A1:GI53"/>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3" customWidth="1"/>
    <col min="2" max="2" width="14.7109375" style="3" hidden="1" customWidth="1"/>
    <col min="3" max="3" width="15.85546875" style="9" customWidth="1"/>
    <col min="4" max="4" width="17" style="9" customWidth="1"/>
    <col min="5" max="5" width="13.7109375" style="9" customWidth="1"/>
    <col min="6" max="6" width="11.42578125" style="9" bestFit="1" customWidth="1"/>
    <col min="7" max="7" width="13.5703125" style="9" customWidth="1"/>
    <col min="8" max="8" width="14.7109375" style="9" hidden="1" customWidth="1"/>
    <col min="9" max="36" width="11.42578125" style="3" bestFit="1" customWidth="1"/>
    <col min="37" max="37" width="15.28515625" style="3" customWidth="1"/>
    <col min="38" max="38" width="11.42578125" style="3" bestFit="1" customWidth="1"/>
    <col min="39" max="39" width="15.28515625" style="3" customWidth="1"/>
    <col min="40" max="127" width="11.42578125" style="3" bestFit="1" customWidth="1"/>
    <col min="128" max="128" width="15.28515625" style="3" customWidth="1"/>
    <col min="129" max="134" width="11.42578125" style="3" bestFit="1" customWidth="1"/>
    <col min="135" max="135" width="15.28515625" style="3" customWidth="1"/>
    <col min="136" max="147" width="11.42578125" style="3" bestFit="1" customWidth="1"/>
    <col min="148" max="148" width="15.28515625" style="3" customWidth="1"/>
    <col min="149" max="156" width="11.42578125" style="3" bestFit="1" customWidth="1"/>
    <col min="157" max="157" width="15.28515625" style="3" customWidth="1"/>
    <col min="158" max="161" width="11.42578125" style="3" bestFit="1" customWidth="1"/>
    <col min="162" max="167" width="15.28515625" style="3" customWidth="1"/>
    <col min="168" max="169" width="11.42578125" style="3" bestFit="1" customWidth="1"/>
    <col min="170" max="173" width="15.28515625" style="3" customWidth="1"/>
    <col min="174" max="175" width="11.42578125" style="3" bestFit="1" customWidth="1"/>
    <col min="176" max="179" width="15.28515625" style="3" customWidth="1"/>
    <col min="180" max="180" width="11.42578125" style="3" bestFit="1" customWidth="1"/>
    <col min="181" max="181" width="15.28515625" style="3" customWidth="1"/>
    <col min="182" max="182" width="11.42578125" style="3" bestFit="1" customWidth="1"/>
    <col min="183" max="183" width="15.28515625" style="3" customWidth="1"/>
    <col min="184" max="184" width="11.42578125" style="3" bestFit="1" customWidth="1"/>
    <col min="185" max="186" width="15.28515625" style="3" customWidth="1"/>
    <col min="187" max="187" width="11.42578125" style="3" bestFit="1" customWidth="1"/>
    <col min="188" max="188" width="15.28515625" style="3" customWidth="1"/>
    <col min="189" max="16384" width="9.140625" style="3"/>
  </cols>
  <sheetData>
    <row r="1" spans="1:191" s="2" customFormat="1" ht="60.75" customHeight="1" x14ac:dyDescent="0.2">
      <c r="A1" s="85" t="s">
        <v>31</v>
      </c>
      <c r="B1" s="88" t="s">
        <v>32</v>
      </c>
      <c r="C1" s="88" t="s">
        <v>42</v>
      </c>
      <c r="D1" s="88" t="s">
        <v>199</v>
      </c>
      <c r="E1" s="88" t="s">
        <v>200</v>
      </c>
      <c r="F1" s="88" t="s">
        <v>201</v>
      </c>
      <c r="G1" s="17" t="s">
        <v>202</v>
      </c>
      <c r="H1" s="1" t="s">
        <v>203</v>
      </c>
    </row>
    <row r="2" spans="1:191" x14ac:dyDescent="0.2">
      <c r="A2" s="18" t="s">
        <v>43</v>
      </c>
      <c r="B2" s="19" t="s">
        <v>44</v>
      </c>
      <c r="C2" s="20">
        <v>9</v>
      </c>
      <c r="D2" s="20">
        <v>0</v>
      </c>
      <c r="E2" s="20">
        <v>38</v>
      </c>
      <c r="F2" s="20">
        <v>47</v>
      </c>
      <c r="G2" s="55">
        <f t="shared" ref="G2:G49" si="0">F2/H2</f>
        <v>1.8989055031897573E-4</v>
      </c>
      <c r="H2" s="8">
        <v>247511</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4"/>
      <c r="AO2" s="5"/>
      <c r="AP2" s="4"/>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5"/>
      <c r="DS2" s="5"/>
      <c r="DT2" s="5"/>
      <c r="DU2" s="4"/>
      <c r="DV2" s="6"/>
      <c r="DW2" s="6"/>
      <c r="DX2" s="6"/>
      <c r="DY2" s="6"/>
      <c r="DZ2" s="6"/>
      <c r="EA2" s="4"/>
      <c r="EB2" s="6"/>
      <c r="EC2" s="6"/>
      <c r="ED2" s="6"/>
      <c r="EE2" s="6"/>
      <c r="EF2" s="6"/>
      <c r="EG2" s="6"/>
      <c r="EH2" s="4"/>
      <c r="EI2" s="6"/>
      <c r="EJ2" s="6"/>
      <c r="EK2" s="6"/>
      <c r="EL2" s="6"/>
      <c r="EM2" s="6"/>
      <c r="EN2" s="6"/>
      <c r="EO2" s="6"/>
      <c r="EP2" s="6"/>
      <c r="EQ2" s="6"/>
      <c r="ER2" s="6"/>
      <c r="ES2" s="6"/>
      <c r="ET2" s="6"/>
      <c r="EU2" s="4"/>
      <c r="EV2" s="6"/>
      <c r="EW2" s="6"/>
      <c r="EX2" s="6"/>
      <c r="EY2" s="6"/>
      <c r="EZ2" s="6"/>
      <c r="FA2" s="6"/>
      <c r="FB2" s="6"/>
      <c r="FC2" s="6"/>
      <c r="FD2" s="4"/>
      <c r="FE2" s="6"/>
      <c r="FF2" s="6"/>
      <c r="FG2" s="6"/>
      <c r="FH2" s="6"/>
      <c r="FI2" s="4"/>
      <c r="FJ2" s="4"/>
      <c r="FK2" s="4"/>
      <c r="FL2" s="4"/>
      <c r="FM2" s="4"/>
      <c r="FN2" s="4"/>
      <c r="FO2" s="5"/>
      <c r="FP2" s="5"/>
      <c r="FQ2" s="4"/>
      <c r="FR2" s="4"/>
      <c r="FS2" s="4"/>
      <c r="FT2" s="4"/>
      <c r="FU2" s="5"/>
      <c r="FV2" s="5"/>
      <c r="FW2" s="4"/>
      <c r="FX2" s="4"/>
      <c r="FY2" s="4"/>
      <c r="FZ2" s="4"/>
      <c r="GA2" s="4"/>
      <c r="GB2" s="4"/>
      <c r="GC2" s="4"/>
      <c r="GD2" s="4"/>
      <c r="GE2" s="7"/>
      <c r="GF2" s="4"/>
      <c r="GG2" s="4"/>
      <c r="GH2" s="7"/>
      <c r="GI2" s="4"/>
    </row>
    <row r="3" spans="1:191" x14ac:dyDescent="0.2">
      <c r="A3" s="18" t="s">
        <v>45</v>
      </c>
      <c r="B3" s="19" t="s">
        <v>46</v>
      </c>
      <c r="C3" s="20">
        <v>5</v>
      </c>
      <c r="D3" s="20">
        <v>0</v>
      </c>
      <c r="E3" s="20">
        <v>38</v>
      </c>
      <c r="F3" s="20">
        <v>43</v>
      </c>
      <c r="G3" s="55">
        <f t="shared" si="0"/>
        <v>2.1023707897580319E-4</v>
      </c>
      <c r="H3" s="8">
        <v>204531</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4"/>
      <c r="AO3" s="5"/>
      <c r="AP3" s="4"/>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4"/>
      <c r="CD3" s="4"/>
      <c r="CE3" s="5"/>
      <c r="CF3" s="5"/>
      <c r="CG3" s="4"/>
      <c r="CH3" s="5"/>
      <c r="CI3" s="5"/>
      <c r="CJ3" s="5"/>
      <c r="CK3" s="5"/>
      <c r="CL3" s="5"/>
      <c r="CM3" s="5"/>
      <c r="CN3" s="5"/>
      <c r="CO3" s="5"/>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5"/>
      <c r="DS3" s="5"/>
      <c r="DT3" s="5"/>
      <c r="DU3" s="5"/>
      <c r="DV3" s="6"/>
      <c r="DW3" s="6"/>
      <c r="DX3" s="6"/>
      <c r="DY3" s="6"/>
      <c r="DZ3" s="6"/>
      <c r="EA3" s="4"/>
      <c r="EB3" s="6"/>
      <c r="EC3" s="6"/>
      <c r="ED3" s="6"/>
      <c r="EE3" s="6"/>
      <c r="EF3" s="6"/>
      <c r="EG3" s="6"/>
      <c r="EH3" s="4"/>
      <c r="EI3" s="6"/>
      <c r="EJ3" s="6"/>
      <c r="EK3" s="6"/>
      <c r="EL3" s="6"/>
      <c r="EM3" s="6"/>
      <c r="EN3" s="6"/>
      <c r="EO3" s="6"/>
      <c r="EP3" s="6"/>
      <c r="EQ3" s="6"/>
      <c r="ER3" s="6"/>
      <c r="ES3" s="6"/>
      <c r="ET3" s="6"/>
      <c r="EU3" s="4"/>
      <c r="EV3" s="6"/>
      <c r="EW3" s="6"/>
      <c r="EX3" s="6"/>
      <c r="EY3" s="6"/>
      <c r="EZ3" s="6"/>
      <c r="FA3" s="6"/>
      <c r="FB3" s="6"/>
      <c r="FC3" s="6"/>
      <c r="FD3" s="4"/>
      <c r="FE3" s="6"/>
      <c r="FF3" s="6"/>
      <c r="FG3" s="6"/>
      <c r="FH3" s="6"/>
      <c r="FI3" s="4"/>
      <c r="FJ3" s="4"/>
      <c r="FK3" s="4"/>
      <c r="FL3" s="4"/>
      <c r="FM3" s="4"/>
      <c r="FN3" s="4"/>
      <c r="FO3" s="5"/>
      <c r="FP3" s="5"/>
      <c r="FQ3" s="4"/>
      <c r="FR3" s="4"/>
      <c r="FS3" s="4"/>
      <c r="FT3" s="4"/>
      <c r="FU3" s="5"/>
      <c r="FV3" s="5"/>
      <c r="FW3" s="4"/>
      <c r="FX3" s="4"/>
      <c r="FY3" s="4"/>
      <c r="FZ3" s="4"/>
      <c r="GA3" s="4"/>
      <c r="GB3" s="4"/>
      <c r="GC3" s="4"/>
      <c r="GD3" s="4"/>
      <c r="GE3" s="7"/>
      <c r="GF3" s="4"/>
      <c r="GG3" s="4"/>
      <c r="GH3" s="7"/>
      <c r="GI3" s="4"/>
    </row>
    <row r="4" spans="1:191" x14ac:dyDescent="0.2">
      <c r="A4" s="18" t="s">
        <v>47</v>
      </c>
      <c r="B4" s="19" t="s">
        <v>48</v>
      </c>
      <c r="C4" s="20">
        <v>2</v>
      </c>
      <c r="D4" s="20">
        <v>0</v>
      </c>
      <c r="E4" s="20">
        <v>38</v>
      </c>
      <c r="F4" s="20">
        <v>40</v>
      </c>
      <c r="G4" s="55">
        <f t="shared" si="0"/>
        <v>1.9679615853898533E-4</v>
      </c>
      <c r="H4" s="8">
        <v>203256</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4"/>
      <c r="AO4" s="5"/>
      <c r="AP4" s="4"/>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4"/>
      <c r="CD4" s="4"/>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4"/>
      <c r="DK4" s="4"/>
      <c r="DL4" s="4"/>
      <c r="DM4" s="4"/>
      <c r="DN4" s="4"/>
      <c r="DO4" s="4"/>
      <c r="DP4" s="4"/>
      <c r="DQ4" s="4"/>
      <c r="DR4" s="5"/>
      <c r="DS4" s="5"/>
      <c r="DT4" s="5"/>
      <c r="DU4" s="5"/>
      <c r="DV4" s="6"/>
      <c r="DW4" s="6"/>
      <c r="DX4" s="6"/>
      <c r="DY4" s="6"/>
      <c r="DZ4" s="6"/>
      <c r="EA4" s="4"/>
      <c r="EB4" s="6"/>
      <c r="EC4" s="6"/>
      <c r="ED4" s="6"/>
      <c r="EE4" s="6"/>
      <c r="EF4" s="6"/>
      <c r="EG4" s="6"/>
      <c r="EH4" s="4"/>
      <c r="EI4" s="6"/>
      <c r="EJ4" s="6"/>
      <c r="EK4" s="6"/>
      <c r="EL4" s="6"/>
      <c r="EM4" s="6"/>
      <c r="EN4" s="6"/>
      <c r="EO4" s="6"/>
      <c r="EP4" s="6"/>
      <c r="EQ4" s="6"/>
      <c r="ER4" s="6"/>
      <c r="ES4" s="6"/>
      <c r="ET4" s="6"/>
      <c r="EU4" s="4"/>
      <c r="EV4" s="6"/>
      <c r="EW4" s="6"/>
      <c r="EX4" s="6"/>
      <c r="EY4" s="6"/>
      <c r="EZ4" s="6"/>
      <c r="FA4" s="6"/>
      <c r="FB4" s="6"/>
      <c r="FC4" s="6"/>
      <c r="FD4" s="4"/>
      <c r="FE4" s="6"/>
      <c r="FF4" s="6"/>
      <c r="FG4" s="6"/>
      <c r="FH4" s="6"/>
      <c r="FI4" s="4"/>
      <c r="FJ4" s="4"/>
      <c r="FK4" s="4"/>
      <c r="FL4" s="4"/>
      <c r="FM4" s="4"/>
      <c r="FN4" s="4"/>
      <c r="FO4" s="5"/>
      <c r="FP4" s="5"/>
      <c r="FQ4" s="4"/>
      <c r="FR4" s="4"/>
      <c r="FS4" s="4"/>
      <c r="FT4" s="4"/>
      <c r="FU4" s="5"/>
      <c r="FV4" s="5"/>
      <c r="FW4" s="4"/>
      <c r="FX4" s="4"/>
      <c r="FY4" s="4"/>
      <c r="FZ4" s="4"/>
      <c r="GA4" s="6"/>
      <c r="GB4" s="4"/>
      <c r="GC4" s="5"/>
      <c r="GD4" s="4"/>
      <c r="GE4" s="7"/>
      <c r="GF4" s="4"/>
      <c r="GG4" s="4"/>
      <c r="GH4" s="7"/>
      <c r="GI4" s="4"/>
    </row>
    <row r="5" spans="1:191" x14ac:dyDescent="0.2">
      <c r="A5" s="18" t="s">
        <v>49</v>
      </c>
      <c r="B5" s="19" t="s">
        <v>50</v>
      </c>
      <c r="C5" s="20">
        <v>0</v>
      </c>
      <c r="D5" s="20">
        <v>0</v>
      </c>
      <c r="E5" s="20">
        <v>38</v>
      </c>
      <c r="F5" s="20">
        <v>38</v>
      </c>
      <c r="G5" s="55">
        <f t="shared" si="0"/>
        <v>2.2914204394703202E-4</v>
      </c>
      <c r="H5" s="8">
        <v>165836</v>
      </c>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4"/>
      <c r="AO5" s="5"/>
      <c r="AP5" s="4"/>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4"/>
      <c r="CD5" s="4"/>
      <c r="CE5" s="5"/>
      <c r="CF5" s="5"/>
      <c r="CG5" s="4"/>
      <c r="CH5" s="5"/>
      <c r="CI5" s="5"/>
      <c r="CJ5" s="5"/>
      <c r="CK5" s="5"/>
      <c r="CL5" s="5"/>
      <c r="CM5" s="5"/>
      <c r="CN5" s="5"/>
      <c r="CO5" s="5"/>
      <c r="CP5" s="5"/>
      <c r="CQ5" s="5"/>
      <c r="CR5" s="5"/>
      <c r="CS5" s="5"/>
      <c r="CT5" s="5"/>
      <c r="CU5" s="5"/>
      <c r="CV5" s="5"/>
      <c r="CW5" s="5"/>
      <c r="CX5" s="5"/>
      <c r="CY5" s="5"/>
      <c r="CZ5" s="4"/>
      <c r="DA5" s="4"/>
      <c r="DB5" s="4"/>
      <c r="DC5" s="4"/>
      <c r="DD5" s="4"/>
      <c r="DE5" s="4"/>
      <c r="DF5" s="4"/>
      <c r="DG5" s="4"/>
      <c r="DH5" s="4"/>
      <c r="DI5" s="4"/>
      <c r="DJ5" s="4"/>
      <c r="DK5" s="4"/>
      <c r="DL5" s="4"/>
      <c r="DM5" s="4"/>
      <c r="DN5" s="4"/>
      <c r="DO5" s="4"/>
      <c r="DP5" s="4"/>
      <c r="DQ5" s="4"/>
      <c r="DR5" s="5"/>
      <c r="DS5" s="5"/>
      <c r="DT5" s="5"/>
      <c r="DU5" s="4"/>
      <c r="DV5" s="6"/>
      <c r="DW5" s="6"/>
      <c r="DX5" s="6"/>
      <c r="DY5" s="6"/>
      <c r="DZ5" s="6"/>
      <c r="EA5" s="4"/>
      <c r="EB5" s="6"/>
      <c r="EC5" s="6"/>
      <c r="ED5" s="6"/>
      <c r="EE5" s="6"/>
      <c r="EF5" s="6"/>
      <c r="EG5" s="6"/>
      <c r="EH5" s="4"/>
      <c r="EI5" s="6"/>
      <c r="EJ5" s="6"/>
      <c r="EK5" s="6"/>
      <c r="EL5" s="6"/>
      <c r="EM5" s="6"/>
      <c r="EN5" s="6"/>
      <c r="EO5" s="6"/>
      <c r="EP5" s="6"/>
      <c r="EQ5" s="6"/>
      <c r="ER5" s="6"/>
      <c r="ES5" s="6"/>
      <c r="ET5" s="6"/>
      <c r="EU5" s="4"/>
      <c r="EV5" s="6"/>
      <c r="EW5" s="6"/>
      <c r="EX5" s="6"/>
      <c r="EY5" s="6"/>
      <c r="EZ5" s="6"/>
      <c r="FA5" s="6"/>
      <c r="FB5" s="6"/>
      <c r="FC5" s="6"/>
      <c r="FD5" s="4"/>
      <c r="FE5" s="6"/>
      <c r="FF5" s="6"/>
      <c r="FG5" s="6"/>
      <c r="FH5" s="6"/>
      <c r="FI5" s="4"/>
      <c r="FJ5" s="4"/>
      <c r="FK5" s="4"/>
      <c r="FL5" s="4"/>
      <c r="FM5" s="4"/>
      <c r="FN5" s="4"/>
      <c r="FO5" s="5"/>
      <c r="FP5" s="5"/>
      <c r="FQ5" s="4"/>
      <c r="FR5" s="4"/>
      <c r="FS5" s="4"/>
      <c r="FT5" s="4"/>
      <c r="FU5" s="5"/>
      <c r="FV5" s="5"/>
      <c r="FW5" s="4"/>
      <c r="FX5" s="4"/>
      <c r="FY5" s="4"/>
      <c r="FZ5" s="4"/>
      <c r="GA5" s="6"/>
      <c r="GB5" s="4"/>
      <c r="GC5" s="4"/>
      <c r="GD5" s="4"/>
      <c r="GE5" s="7"/>
      <c r="GF5" s="4"/>
      <c r="GG5" s="4"/>
      <c r="GH5" s="7"/>
      <c r="GI5" s="4"/>
    </row>
    <row r="6" spans="1:191" x14ac:dyDescent="0.2">
      <c r="A6" s="18" t="s">
        <v>51</v>
      </c>
      <c r="B6" s="19" t="s">
        <v>52</v>
      </c>
      <c r="C6" s="20">
        <v>2</v>
      </c>
      <c r="D6" s="20">
        <v>0</v>
      </c>
      <c r="E6" s="20">
        <v>38</v>
      </c>
      <c r="F6" s="20">
        <v>40</v>
      </c>
      <c r="G6" s="55">
        <f t="shared" si="0"/>
        <v>2.3994049475730019E-4</v>
      </c>
      <c r="H6" s="8">
        <v>166708</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4"/>
      <c r="AO6" s="5"/>
      <c r="AP6" s="4"/>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4"/>
      <c r="CD6" s="4"/>
      <c r="CE6" s="5"/>
      <c r="CF6" s="5"/>
      <c r="CG6" s="4"/>
      <c r="CH6" s="5"/>
      <c r="CI6" s="5"/>
      <c r="CJ6" s="5"/>
      <c r="CK6" s="5"/>
      <c r="CL6" s="5"/>
      <c r="CM6" s="5"/>
      <c r="CN6" s="5"/>
      <c r="CO6" s="5"/>
      <c r="CP6" s="5"/>
      <c r="CQ6" s="5"/>
      <c r="CR6" s="5"/>
      <c r="CS6" s="5"/>
      <c r="CT6" s="5"/>
      <c r="CU6" s="5"/>
      <c r="CV6" s="5"/>
      <c r="CW6" s="5"/>
      <c r="CX6" s="5"/>
      <c r="CY6" s="5"/>
      <c r="CZ6" s="4"/>
      <c r="DA6" s="4"/>
      <c r="DB6" s="4"/>
      <c r="DC6" s="4"/>
      <c r="DD6" s="4"/>
      <c r="DE6" s="4"/>
      <c r="DF6" s="4"/>
      <c r="DG6" s="4"/>
      <c r="DH6" s="4"/>
      <c r="DI6" s="4"/>
      <c r="DJ6" s="4"/>
      <c r="DK6" s="4"/>
      <c r="DL6" s="4"/>
      <c r="DM6" s="4"/>
      <c r="DN6" s="4"/>
      <c r="DO6" s="4"/>
      <c r="DP6" s="4"/>
      <c r="DQ6" s="4"/>
      <c r="DR6" s="5"/>
      <c r="DS6" s="5"/>
      <c r="DT6" s="5"/>
      <c r="DU6" s="4"/>
      <c r="DV6" s="6"/>
      <c r="DW6" s="6"/>
      <c r="DX6" s="6"/>
      <c r="DY6" s="6"/>
      <c r="DZ6" s="6"/>
      <c r="EA6" s="4"/>
      <c r="EB6" s="6"/>
      <c r="EC6" s="6"/>
      <c r="ED6" s="6"/>
      <c r="EE6" s="6"/>
      <c r="EF6" s="6"/>
      <c r="EG6" s="6"/>
      <c r="EH6" s="4"/>
      <c r="EI6" s="6"/>
      <c r="EJ6" s="6"/>
      <c r="EK6" s="6"/>
      <c r="EL6" s="6"/>
      <c r="EM6" s="6"/>
      <c r="EN6" s="6"/>
      <c r="EO6" s="6"/>
      <c r="EP6" s="6"/>
      <c r="EQ6" s="6"/>
      <c r="ER6" s="6"/>
      <c r="ES6" s="6"/>
      <c r="ET6" s="6"/>
      <c r="EU6" s="4"/>
      <c r="EV6" s="6"/>
      <c r="EW6" s="6"/>
      <c r="EX6" s="6"/>
      <c r="EY6" s="6"/>
      <c r="EZ6" s="6"/>
      <c r="FA6" s="6"/>
      <c r="FB6" s="6"/>
      <c r="FC6" s="6"/>
      <c r="FD6" s="4"/>
      <c r="FE6" s="6"/>
      <c r="FF6" s="6"/>
      <c r="FG6" s="6"/>
      <c r="FH6" s="6"/>
      <c r="FI6" s="4"/>
      <c r="FJ6" s="4"/>
      <c r="FK6" s="4"/>
      <c r="FL6" s="4"/>
      <c r="FM6" s="4"/>
      <c r="FN6" s="4"/>
      <c r="FO6" s="5"/>
      <c r="FP6" s="5"/>
      <c r="FQ6" s="4"/>
      <c r="FR6" s="4"/>
      <c r="FS6" s="4"/>
      <c r="FT6" s="4"/>
      <c r="FU6" s="5"/>
      <c r="FV6" s="5"/>
      <c r="FW6" s="4"/>
      <c r="FX6" s="4"/>
      <c r="FY6" s="4"/>
      <c r="FZ6" s="4"/>
      <c r="GA6" s="4"/>
      <c r="GB6" s="4"/>
      <c r="GC6" s="4"/>
      <c r="GD6" s="4"/>
      <c r="GE6" s="7"/>
      <c r="GF6" s="4"/>
      <c r="GG6" s="4"/>
      <c r="GH6" s="7"/>
      <c r="GI6" s="4"/>
    </row>
    <row r="7" spans="1:191" x14ac:dyDescent="0.2">
      <c r="A7" s="18" t="s">
        <v>53</v>
      </c>
      <c r="B7" s="19" t="s">
        <v>54</v>
      </c>
      <c r="C7" s="20">
        <v>12</v>
      </c>
      <c r="D7" s="20">
        <v>0</v>
      </c>
      <c r="E7" s="20">
        <v>38</v>
      </c>
      <c r="F7" s="20">
        <v>50</v>
      </c>
      <c r="G7" s="55">
        <f t="shared" si="0"/>
        <v>2.1446617225065091E-4</v>
      </c>
      <c r="H7" s="8">
        <v>233137</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4"/>
      <c r="AO7" s="5"/>
      <c r="AP7" s="4"/>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4"/>
      <c r="BX7" s="5"/>
      <c r="BY7" s="4"/>
      <c r="BZ7" s="5"/>
      <c r="CA7" s="5"/>
      <c r="CB7" s="5"/>
      <c r="CC7" s="4"/>
      <c r="CD7" s="4"/>
      <c r="CE7" s="4"/>
      <c r="CF7" s="5"/>
      <c r="CG7" s="5"/>
      <c r="CH7" s="5"/>
      <c r="CI7" s="5"/>
      <c r="CJ7" s="5"/>
      <c r="CK7" s="5"/>
      <c r="CL7" s="5"/>
      <c r="CM7" s="5"/>
      <c r="CN7" s="5"/>
      <c r="CO7" s="5"/>
      <c r="CP7" s="4"/>
      <c r="CQ7" s="5"/>
      <c r="CR7" s="5"/>
      <c r="CS7" s="5"/>
      <c r="CT7" s="5"/>
      <c r="CU7" s="5"/>
      <c r="CV7" s="5"/>
      <c r="CW7" s="5"/>
      <c r="CX7" s="5"/>
      <c r="CY7" s="5"/>
      <c r="CZ7" s="4"/>
      <c r="DA7" s="5"/>
      <c r="DB7" s="5"/>
      <c r="DC7" s="5"/>
      <c r="DD7" s="5"/>
      <c r="DE7" s="5"/>
      <c r="DF7" s="5"/>
      <c r="DG7" s="5"/>
      <c r="DH7" s="5"/>
      <c r="DI7" s="5"/>
      <c r="DJ7" s="4"/>
      <c r="DK7" s="4"/>
      <c r="DL7" s="4"/>
      <c r="DM7" s="4"/>
      <c r="DN7" s="4"/>
      <c r="DO7" s="4"/>
      <c r="DP7" s="4"/>
      <c r="DQ7" s="4"/>
      <c r="DR7" s="5"/>
      <c r="DS7" s="5"/>
      <c r="DT7" s="5"/>
      <c r="DU7" s="5"/>
      <c r="DV7" s="6"/>
      <c r="DW7" s="6"/>
      <c r="DX7" s="6"/>
      <c r="DY7" s="6"/>
      <c r="DZ7" s="6"/>
      <c r="EA7" s="4"/>
      <c r="EB7" s="6"/>
      <c r="EC7" s="6"/>
      <c r="ED7" s="6"/>
      <c r="EE7" s="6"/>
      <c r="EF7" s="6"/>
      <c r="EG7" s="6"/>
      <c r="EH7" s="4"/>
      <c r="EI7" s="6"/>
      <c r="EJ7" s="6"/>
      <c r="EK7" s="6"/>
      <c r="EL7" s="6"/>
      <c r="EM7" s="6"/>
      <c r="EN7" s="6"/>
      <c r="EO7" s="6"/>
      <c r="EP7" s="6"/>
      <c r="EQ7" s="6"/>
      <c r="ER7" s="6"/>
      <c r="ES7" s="6"/>
      <c r="ET7" s="6"/>
      <c r="EU7" s="4"/>
      <c r="EV7" s="6"/>
      <c r="EW7" s="6"/>
      <c r="EX7" s="6"/>
      <c r="EY7" s="6"/>
      <c r="EZ7" s="6"/>
      <c r="FA7" s="6"/>
      <c r="FB7" s="6"/>
      <c r="FC7" s="6"/>
      <c r="FD7" s="4"/>
      <c r="FE7" s="6"/>
      <c r="FF7" s="6"/>
      <c r="FG7" s="6"/>
      <c r="FH7" s="6"/>
      <c r="FI7" s="4"/>
      <c r="FJ7" s="4"/>
      <c r="FK7" s="4"/>
      <c r="FL7" s="4"/>
      <c r="FM7" s="4"/>
      <c r="FN7" s="4"/>
      <c r="FO7" s="5"/>
      <c r="FP7" s="5"/>
      <c r="FQ7" s="4"/>
      <c r="FR7" s="4"/>
      <c r="FS7" s="4"/>
      <c r="FT7" s="4"/>
      <c r="FU7" s="5"/>
      <c r="FV7" s="5"/>
      <c r="FW7" s="4"/>
      <c r="FX7" s="4"/>
      <c r="FY7" s="4"/>
      <c r="FZ7" s="4"/>
      <c r="GA7" s="6"/>
      <c r="GB7" s="4"/>
      <c r="GC7" s="4"/>
      <c r="GD7" s="4"/>
      <c r="GE7" s="7"/>
      <c r="GF7" s="4"/>
      <c r="GG7" s="4"/>
      <c r="GH7" s="7"/>
      <c r="GI7" s="4"/>
    </row>
    <row r="8" spans="1:191" x14ac:dyDescent="0.2">
      <c r="A8" s="18" t="s">
        <v>55</v>
      </c>
      <c r="B8" s="19" t="s">
        <v>56</v>
      </c>
      <c r="C8" s="20">
        <v>3</v>
      </c>
      <c r="D8" s="20">
        <v>0</v>
      </c>
      <c r="E8" s="20">
        <v>38</v>
      </c>
      <c r="F8" s="20">
        <v>41</v>
      </c>
      <c r="G8" s="55">
        <f t="shared" si="0"/>
        <v>1.0344914591375874E-4</v>
      </c>
      <c r="H8" s="8">
        <v>396330</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4"/>
      <c r="AO8" s="5"/>
      <c r="AP8" s="4"/>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4"/>
      <c r="DK8" s="4"/>
      <c r="DL8" s="4"/>
      <c r="DM8" s="4"/>
      <c r="DN8" s="4"/>
      <c r="DO8" s="4"/>
      <c r="DP8" s="4"/>
      <c r="DQ8" s="4"/>
      <c r="DR8" s="5"/>
      <c r="DS8" s="5"/>
      <c r="DT8" s="5"/>
      <c r="DU8" s="5"/>
      <c r="DV8" s="6"/>
      <c r="DW8" s="6"/>
      <c r="DX8" s="6"/>
      <c r="DY8" s="6"/>
      <c r="DZ8" s="6"/>
      <c r="EA8" s="4"/>
      <c r="EB8" s="6"/>
      <c r="EC8" s="6"/>
      <c r="ED8" s="6"/>
      <c r="EE8" s="6"/>
      <c r="EF8" s="6"/>
      <c r="EG8" s="6"/>
      <c r="EH8" s="4"/>
      <c r="EI8" s="6"/>
      <c r="EJ8" s="6"/>
      <c r="EK8" s="6"/>
      <c r="EL8" s="6"/>
      <c r="EM8" s="6"/>
      <c r="EN8" s="6"/>
      <c r="EO8" s="6"/>
      <c r="EP8" s="6"/>
      <c r="EQ8" s="6"/>
      <c r="ER8" s="6"/>
      <c r="ES8" s="6"/>
      <c r="ET8" s="6"/>
      <c r="EU8" s="4"/>
      <c r="EV8" s="6"/>
      <c r="EW8" s="6"/>
      <c r="EX8" s="6"/>
      <c r="EY8" s="6"/>
      <c r="EZ8" s="6"/>
      <c r="FA8" s="6"/>
      <c r="FB8" s="6"/>
      <c r="FC8" s="6"/>
      <c r="FD8" s="4"/>
      <c r="FE8" s="6"/>
      <c r="FF8" s="6"/>
      <c r="FG8" s="6"/>
      <c r="FH8" s="6"/>
      <c r="FI8" s="4"/>
      <c r="FJ8" s="4"/>
      <c r="FK8" s="4"/>
      <c r="FL8" s="4"/>
      <c r="FM8" s="4"/>
      <c r="FN8" s="4"/>
      <c r="FO8" s="5"/>
      <c r="FP8" s="5"/>
      <c r="FQ8" s="4"/>
      <c r="FR8" s="4"/>
      <c r="FS8" s="4"/>
      <c r="FT8" s="4"/>
      <c r="FU8" s="5"/>
      <c r="FV8" s="5"/>
      <c r="FW8" s="4"/>
      <c r="FX8" s="4"/>
      <c r="FY8" s="4"/>
      <c r="FZ8" s="4"/>
      <c r="GA8" s="4"/>
      <c r="GB8" s="4"/>
      <c r="GC8" s="4"/>
      <c r="GD8" s="4"/>
      <c r="GE8" s="7"/>
      <c r="GF8" s="4"/>
      <c r="GG8" s="4"/>
      <c r="GH8" s="7"/>
      <c r="GI8" s="4"/>
    </row>
    <row r="9" spans="1:191" x14ac:dyDescent="0.2">
      <c r="A9" s="18" t="s">
        <v>57</v>
      </c>
      <c r="B9" s="19" t="s">
        <v>58</v>
      </c>
      <c r="C9" s="20">
        <v>7</v>
      </c>
      <c r="D9" s="20">
        <v>0</v>
      </c>
      <c r="E9" s="20">
        <v>38</v>
      </c>
      <c r="F9" s="20">
        <v>45</v>
      </c>
      <c r="G9" s="55">
        <f t="shared" si="0"/>
        <v>1.8528507137592694E-4</v>
      </c>
      <c r="H9" s="8">
        <v>242869</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4"/>
      <c r="AO9" s="5"/>
      <c r="AP9" s="4"/>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4"/>
      <c r="CD9" s="4"/>
      <c r="CE9" s="5"/>
      <c r="CF9" s="5"/>
      <c r="CG9" s="4"/>
      <c r="CH9" s="5"/>
      <c r="CI9" s="5"/>
      <c r="CJ9" s="5"/>
      <c r="CK9" s="5"/>
      <c r="CL9" s="5"/>
      <c r="CM9" s="5"/>
      <c r="CN9" s="5"/>
      <c r="CO9" s="5"/>
      <c r="CP9" s="5"/>
      <c r="CQ9" s="5"/>
      <c r="CR9" s="5"/>
      <c r="CS9" s="5"/>
      <c r="CT9" s="5"/>
      <c r="CU9" s="5"/>
      <c r="CV9" s="5"/>
      <c r="CW9" s="5"/>
      <c r="CX9" s="5"/>
      <c r="CY9" s="5"/>
      <c r="CZ9" s="4"/>
      <c r="DA9" s="4"/>
      <c r="DB9" s="4"/>
      <c r="DC9" s="4"/>
      <c r="DD9" s="4"/>
      <c r="DE9" s="4"/>
      <c r="DF9" s="4"/>
      <c r="DG9" s="4"/>
      <c r="DH9" s="4"/>
      <c r="DI9" s="4"/>
      <c r="DJ9" s="5"/>
      <c r="DK9" s="5"/>
      <c r="DL9" s="5"/>
      <c r="DM9" s="5"/>
      <c r="DN9" s="5"/>
      <c r="DO9" s="5"/>
      <c r="DP9" s="5"/>
      <c r="DQ9" s="5"/>
      <c r="DR9" s="5"/>
      <c r="DS9" s="5"/>
      <c r="DT9" s="5"/>
      <c r="DU9" s="5"/>
      <c r="DV9" s="6"/>
      <c r="DW9" s="6"/>
      <c r="DX9" s="6"/>
      <c r="DY9" s="6"/>
      <c r="DZ9" s="6"/>
      <c r="EA9" s="4"/>
      <c r="EB9" s="6"/>
      <c r="EC9" s="6"/>
      <c r="ED9" s="6"/>
      <c r="EE9" s="6"/>
      <c r="EF9" s="6"/>
      <c r="EG9" s="6"/>
      <c r="EH9" s="4"/>
      <c r="EI9" s="6"/>
      <c r="EJ9" s="6"/>
      <c r="EK9" s="6"/>
      <c r="EL9" s="6"/>
      <c r="EM9" s="6"/>
      <c r="EN9" s="6"/>
      <c r="EO9" s="6"/>
      <c r="EP9" s="6"/>
      <c r="EQ9" s="6"/>
      <c r="ER9" s="6"/>
      <c r="ES9" s="6"/>
      <c r="ET9" s="6"/>
      <c r="EU9" s="4"/>
      <c r="EV9" s="6"/>
      <c r="EW9" s="6"/>
      <c r="EX9" s="6"/>
      <c r="EY9" s="6"/>
      <c r="EZ9" s="6"/>
      <c r="FA9" s="6"/>
      <c r="FB9" s="6"/>
      <c r="FC9" s="6"/>
      <c r="FD9" s="4"/>
      <c r="FE9" s="6"/>
      <c r="FF9" s="6"/>
      <c r="FG9" s="6"/>
      <c r="FH9" s="6"/>
      <c r="FI9" s="4"/>
      <c r="FJ9" s="4"/>
      <c r="FK9" s="4"/>
      <c r="FL9" s="4"/>
      <c r="FM9" s="4"/>
      <c r="FN9" s="4"/>
      <c r="FO9" s="5"/>
      <c r="FP9" s="5"/>
      <c r="FQ9" s="4"/>
      <c r="FR9" s="4"/>
      <c r="FS9" s="4"/>
      <c r="FT9" s="4"/>
      <c r="FU9" s="5"/>
      <c r="FV9" s="5"/>
      <c r="FW9" s="4"/>
      <c r="FX9" s="4"/>
      <c r="FY9" s="4"/>
      <c r="FZ9" s="4"/>
      <c r="GA9" s="6"/>
      <c r="GB9" s="4"/>
      <c r="GC9" s="5"/>
      <c r="GD9" s="4"/>
      <c r="GE9" s="7"/>
      <c r="GF9" s="4"/>
      <c r="GG9" s="4"/>
      <c r="GH9" s="7"/>
      <c r="GI9" s="4"/>
    </row>
    <row r="10" spans="1:191" x14ac:dyDescent="0.2">
      <c r="A10" s="18" t="s">
        <v>59</v>
      </c>
      <c r="B10" s="19" t="s">
        <v>60</v>
      </c>
      <c r="C10" s="20">
        <v>5</v>
      </c>
      <c r="D10" s="20">
        <v>0</v>
      </c>
      <c r="E10" s="20">
        <v>38</v>
      </c>
      <c r="F10" s="20">
        <v>43</v>
      </c>
      <c r="G10" s="55">
        <f t="shared" si="0"/>
        <v>1.9796783713232078E-4</v>
      </c>
      <c r="H10" s="8">
        <v>217207</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4"/>
      <c r="AO10" s="5"/>
      <c r="AP10" s="4"/>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4"/>
      <c r="CD10" s="4"/>
      <c r="CE10" s="5"/>
      <c r="CF10" s="5"/>
      <c r="CG10" s="4"/>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6"/>
      <c r="DW10" s="6"/>
      <c r="DX10" s="6"/>
      <c r="DY10" s="6"/>
      <c r="DZ10" s="6"/>
      <c r="EA10" s="4"/>
      <c r="EB10" s="6"/>
      <c r="EC10" s="6"/>
      <c r="ED10" s="6"/>
      <c r="EE10" s="6"/>
      <c r="EF10" s="6"/>
      <c r="EG10" s="6"/>
      <c r="EH10" s="4"/>
      <c r="EI10" s="6"/>
      <c r="EJ10" s="6"/>
      <c r="EK10" s="6"/>
      <c r="EL10" s="6"/>
      <c r="EM10" s="6"/>
      <c r="EN10" s="6"/>
      <c r="EO10" s="6"/>
      <c r="EP10" s="6"/>
      <c r="EQ10" s="6"/>
      <c r="ER10" s="6"/>
      <c r="ES10" s="6"/>
      <c r="ET10" s="6"/>
      <c r="EU10" s="4"/>
      <c r="EV10" s="6"/>
      <c r="EW10" s="6"/>
      <c r="EX10" s="6"/>
      <c r="EY10" s="6"/>
      <c r="EZ10" s="6"/>
      <c r="FA10" s="6"/>
      <c r="FB10" s="6"/>
      <c r="FC10" s="6"/>
      <c r="FD10" s="4"/>
      <c r="FE10" s="6"/>
      <c r="FF10" s="6"/>
      <c r="FG10" s="6"/>
      <c r="FH10" s="6"/>
      <c r="FI10" s="4"/>
      <c r="FJ10" s="4"/>
      <c r="FK10" s="4"/>
      <c r="FL10" s="4"/>
      <c r="FM10" s="4"/>
      <c r="FN10" s="4"/>
      <c r="FO10" s="5"/>
      <c r="FP10" s="5"/>
      <c r="FQ10" s="4"/>
      <c r="FR10" s="4"/>
      <c r="FS10" s="4"/>
      <c r="FT10" s="4"/>
      <c r="FU10" s="5"/>
      <c r="FV10" s="5"/>
      <c r="FW10" s="4"/>
      <c r="FX10" s="4"/>
      <c r="FY10" s="4"/>
      <c r="FZ10" s="4"/>
      <c r="GA10" s="4"/>
      <c r="GB10" s="4"/>
      <c r="GC10" s="5"/>
      <c r="GD10" s="4"/>
      <c r="GE10" s="7"/>
      <c r="GF10" s="4"/>
      <c r="GG10" s="4"/>
      <c r="GH10" s="7"/>
      <c r="GI10" s="4"/>
    </row>
    <row r="11" spans="1:191" x14ac:dyDescent="0.2">
      <c r="A11" s="18" t="s">
        <v>61</v>
      </c>
      <c r="B11" s="19" t="s">
        <v>62</v>
      </c>
      <c r="C11" s="20">
        <v>5</v>
      </c>
      <c r="D11" s="20">
        <v>2</v>
      </c>
      <c r="E11" s="20">
        <v>38</v>
      </c>
      <c r="F11" s="20">
        <v>45</v>
      </c>
      <c r="G11" s="55">
        <f t="shared" si="0"/>
        <v>1.8736884181073249E-4</v>
      </c>
      <c r="H11" s="8">
        <v>240168</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4"/>
      <c r="AO11" s="5"/>
      <c r="AP11" s="4"/>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4"/>
      <c r="CD11" s="4"/>
      <c r="CE11" s="5"/>
      <c r="CF11" s="5"/>
      <c r="CG11" s="4"/>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4"/>
      <c r="DK11" s="4"/>
      <c r="DL11" s="4"/>
      <c r="DM11" s="4"/>
      <c r="DN11" s="4"/>
      <c r="DO11" s="4"/>
      <c r="DP11" s="4"/>
      <c r="DQ11" s="4"/>
      <c r="DR11" s="5"/>
      <c r="DS11" s="5"/>
      <c r="DT11" s="5"/>
      <c r="DU11" s="5"/>
      <c r="DV11" s="6"/>
      <c r="DW11" s="6"/>
      <c r="DX11" s="6"/>
      <c r="DY11" s="6"/>
      <c r="DZ11" s="6"/>
      <c r="EA11" s="4"/>
      <c r="EB11" s="6"/>
      <c r="EC11" s="6"/>
      <c r="ED11" s="6"/>
      <c r="EE11" s="6"/>
      <c r="EF11" s="6"/>
      <c r="EG11" s="6"/>
      <c r="EH11" s="4"/>
      <c r="EI11" s="6"/>
      <c r="EJ11" s="6"/>
      <c r="EK11" s="6"/>
      <c r="EL11" s="6"/>
      <c r="EM11" s="6"/>
      <c r="EN11" s="6"/>
      <c r="EO11" s="6"/>
      <c r="EP11" s="6"/>
      <c r="EQ11" s="6"/>
      <c r="ER11" s="6"/>
      <c r="ES11" s="6"/>
      <c r="ET11" s="6"/>
      <c r="EU11" s="4"/>
      <c r="EV11" s="6"/>
      <c r="EW11" s="6"/>
      <c r="EX11" s="6"/>
      <c r="EY11" s="6"/>
      <c r="EZ11" s="6"/>
      <c r="FA11" s="6"/>
      <c r="FB11" s="6"/>
      <c r="FC11" s="6"/>
      <c r="FD11" s="4"/>
      <c r="FE11" s="6"/>
      <c r="FF11" s="6"/>
      <c r="FG11" s="6"/>
      <c r="FH11" s="6"/>
      <c r="FI11" s="4"/>
      <c r="FJ11" s="4"/>
      <c r="FK11" s="4"/>
      <c r="FL11" s="4"/>
      <c r="FM11" s="4"/>
      <c r="FN11" s="4"/>
      <c r="FO11" s="5"/>
      <c r="FP11" s="5"/>
      <c r="FQ11" s="4"/>
      <c r="FR11" s="4"/>
      <c r="FS11" s="4"/>
      <c r="FT11" s="4"/>
      <c r="FU11" s="5"/>
      <c r="FV11" s="5"/>
      <c r="FW11" s="4"/>
      <c r="FX11" s="4"/>
      <c r="FY11" s="4"/>
      <c r="FZ11" s="4"/>
      <c r="GA11" s="4"/>
      <c r="GB11" s="4"/>
      <c r="GC11" s="4"/>
      <c r="GD11" s="4"/>
      <c r="GE11" s="7"/>
      <c r="GF11" s="4"/>
      <c r="GG11" s="4"/>
      <c r="GH11" s="7"/>
      <c r="GI11" s="4"/>
    </row>
    <row r="12" spans="1:191" x14ac:dyDescent="0.2">
      <c r="A12" s="18" t="s">
        <v>63</v>
      </c>
      <c r="B12" s="19" t="s">
        <v>64</v>
      </c>
      <c r="C12" s="20">
        <v>0</v>
      </c>
      <c r="D12" s="20">
        <v>0</v>
      </c>
      <c r="E12" s="20">
        <v>38</v>
      </c>
      <c r="F12" s="20">
        <v>38</v>
      </c>
      <c r="G12" s="55">
        <f t="shared" si="0"/>
        <v>2.3536844452427702E-4</v>
      </c>
      <c r="H12" s="8">
        <v>161449</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4"/>
      <c r="AO12" s="5"/>
      <c r="AP12" s="4"/>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4"/>
      <c r="CD12" s="4"/>
      <c r="CE12" s="5"/>
      <c r="CF12" s="5"/>
      <c r="CG12" s="4"/>
      <c r="CH12" s="5"/>
      <c r="CI12" s="5"/>
      <c r="CJ12" s="5"/>
      <c r="CK12" s="5"/>
      <c r="CL12" s="5"/>
      <c r="CM12" s="5"/>
      <c r="CN12" s="5"/>
      <c r="CO12" s="5"/>
      <c r="CP12" s="4"/>
      <c r="CQ12" s="4"/>
      <c r="CR12" s="4"/>
      <c r="CS12" s="4"/>
      <c r="CT12" s="4"/>
      <c r="CU12" s="4"/>
      <c r="CV12" s="4"/>
      <c r="CW12" s="4"/>
      <c r="CX12" s="4"/>
      <c r="CY12" s="4"/>
      <c r="CZ12" s="4"/>
      <c r="DA12" s="4"/>
      <c r="DB12" s="4"/>
      <c r="DC12" s="4"/>
      <c r="DD12" s="4"/>
      <c r="DE12" s="4"/>
      <c r="DF12" s="4"/>
      <c r="DG12" s="4"/>
      <c r="DH12" s="4"/>
      <c r="DI12" s="4"/>
      <c r="DJ12" s="5"/>
      <c r="DK12" s="5"/>
      <c r="DL12" s="5"/>
      <c r="DM12" s="5"/>
      <c r="DN12" s="5"/>
      <c r="DO12" s="5"/>
      <c r="DP12" s="5"/>
      <c r="DQ12" s="5"/>
      <c r="DR12" s="5"/>
      <c r="DS12" s="5"/>
      <c r="DT12" s="5"/>
      <c r="DU12" s="5"/>
      <c r="DV12" s="6"/>
      <c r="DW12" s="6"/>
      <c r="DX12" s="6"/>
      <c r="DY12" s="6"/>
      <c r="DZ12" s="6"/>
      <c r="EA12" s="4"/>
      <c r="EB12" s="6"/>
      <c r="EC12" s="6"/>
      <c r="ED12" s="6"/>
      <c r="EE12" s="6"/>
      <c r="EF12" s="6"/>
      <c r="EG12" s="6"/>
      <c r="EH12" s="4"/>
      <c r="EI12" s="6"/>
      <c r="EJ12" s="6"/>
      <c r="EK12" s="6"/>
      <c r="EL12" s="6"/>
      <c r="EM12" s="6"/>
      <c r="EN12" s="6"/>
      <c r="EO12" s="6"/>
      <c r="EP12" s="6"/>
      <c r="EQ12" s="6"/>
      <c r="ER12" s="6"/>
      <c r="ES12" s="6"/>
      <c r="ET12" s="6"/>
      <c r="EU12" s="4"/>
      <c r="EV12" s="6"/>
      <c r="EW12" s="6"/>
      <c r="EX12" s="6"/>
      <c r="EY12" s="6"/>
      <c r="EZ12" s="6"/>
      <c r="FA12" s="6"/>
      <c r="FB12" s="6"/>
      <c r="FC12" s="6"/>
      <c r="FD12" s="4"/>
      <c r="FE12" s="6"/>
      <c r="FF12" s="6"/>
      <c r="FG12" s="6"/>
      <c r="FH12" s="6"/>
      <c r="FI12" s="4"/>
      <c r="FJ12" s="4"/>
      <c r="FK12" s="4"/>
      <c r="FL12" s="4"/>
      <c r="FM12" s="4"/>
      <c r="FN12" s="4"/>
      <c r="FO12" s="5"/>
      <c r="FP12" s="5"/>
      <c r="FQ12" s="4"/>
      <c r="FR12" s="4"/>
      <c r="FS12" s="4"/>
      <c r="FT12" s="4"/>
      <c r="FU12" s="5"/>
      <c r="FV12" s="5"/>
      <c r="FW12" s="4"/>
      <c r="FX12" s="4"/>
      <c r="FY12" s="4"/>
      <c r="FZ12" s="4"/>
      <c r="GA12" s="4"/>
      <c r="GB12" s="4"/>
      <c r="GC12" s="4"/>
      <c r="GD12" s="4"/>
      <c r="GE12" s="7"/>
      <c r="GF12" s="4"/>
      <c r="GG12" s="4"/>
      <c r="GH12" s="7"/>
      <c r="GI12" s="4"/>
    </row>
    <row r="13" spans="1:191" x14ac:dyDescent="0.2">
      <c r="A13" s="18" t="s">
        <v>65</v>
      </c>
      <c r="B13" s="19" t="s">
        <v>66</v>
      </c>
      <c r="C13" s="20">
        <v>0</v>
      </c>
      <c r="D13" s="20">
        <v>0</v>
      </c>
      <c r="E13" s="20">
        <v>38</v>
      </c>
      <c r="F13" s="20">
        <v>38</v>
      </c>
      <c r="G13" s="55">
        <f t="shared" si="0"/>
        <v>2.1938940464643665E-4</v>
      </c>
      <c r="H13" s="8">
        <v>173208</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4"/>
      <c r="AO13" s="5"/>
      <c r="AP13" s="4"/>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4"/>
      <c r="CD13" s="4"/>
      <c r="CE13" s="5"/>
      <c r="CF13" s="5"/>
      <c r="CG13" s="4"/>
      <c r="CH13" s="5"/>
      <c r="CI13" s="5"/>
      <c r="CJ13" s="5"/>
      <c r="CK13" s="5"/>
      <c r="CL13" s="5"/>
      <c r="CM13" s="5"/>
      <c r="CN13" s="5"/>
      <c r="CO13" s="5"/>
      <c r="CP13" s="5"/>
      <c r="CQ13" s="5"/>
      <c r="CR13" s="5"/>
      <c r="CS13" s="5"/>
      <c r="CT13" s="5"/>
      <c r="CU13" s="5"/>
      <c r="CV13" s="5"/>
      <c r="CW13" s="5"/>
      <c r="CX13" s="5"/>
      <c r="CY13" s="5"/>
      <c r="CZ13" s="4"/>
      <c r="DA13" s="4"/>
      <c r="DB13" s="4"/>
      <c r="DC13" s="4"/>
      <c r="DD13" s="4"/>
      <c r="DE13" s="4"/>
      <c r="DF13" s="4"/>
      <c r="DG13" s="4"/>
      <c r="DH13" s="4"/>
      <c r="DI13" s="4"/>
      <c r="DJ13" s="5"/>
      <c r="DK13" s="5"/>
      <c r="DL13" s="5"/>
      <c r="DM13" s="5"/>
      <c r="DN13" s="5"/>
      <c r="DO13" s="5"/>
      <c r="DP13" s="5"/>
      <c r="DQ13" s="5"/>
      <c r="DR13" s="5"/>
      <c r="DS13" s="5"/>
      <c r="DT13" s="5"/>
      <c r="DU13" s="4"/>
      <c r="DV13" s="6"/>
      <c r="DW13" s="6"/>
      <c r="DX13" s="6"/>
      <c r="DY13" s="6"/>
      <c r="DZ13" s="6"/>
      <c r="EA13" s="4"/>
      <c r="EB13" s="6"/>
      <c r="EC13" s="6"/>
      <c r="ED13" s="6"/>
      <c r="EE13" s="6"/>
      <c r="EF13" s="6"/>
      <c r="EG13" s="6"/>
      <c r="EH13" s="4"/>
      <c r="EI13" s="6"/>
      <c r="EJ13" s="6"/>
      <c r="EK13" s="6"/>
      <c r="EL13" s="6"/>
      <c r="EM13" s="6"/>
      <c r="EN13" s="6"/>
      <c r="EO13" s="6"/>
      <c r="EP13" s="6"/>
      <c r="EQ13" s="6"/>
      <c r="ER13" s="6"/>
      <c r="ES13" s="6"/>
      <c r="ET13" s="6"/>
      <c r="EU13" s="4"/>
      <c r="EV13" s="6"/>
      <c r="EW13" s="6"/>
      <c r="EX13" s="6"/>
      <c r="EY13" s="6"/>
      <c r="EZ13" s="6"/>
      <c r="FA13" s="6"/>
      <c r="FB13" s="6"/>
      <c r="FC13" s="6"/>
      <c r="FD13" s="4"/>
      <c r="FE13" s="6"/>
      <c r="FF13" s="6"/>
      <c r="FG13" s="6"/>
      <c r="FH13" s="6"/>
      <c r="FI13" s="4"/>
      <c r="FJ13" s="4"/>
      <c r="FK13" s="4"/>
      <c r="FL13" s="4"/>
      <c r="FM13" s="4"/>
      <c r="FN13" s="4"/>
      <c r="FO13" s="5"/>
      <c r="FP13" s="5"/>
      <c r="FQ13" s="4"/>
      <c r="FR13" s="4"/>
      <c r="FS13" s="4"/>
      <c r="FT13" s="4"/>
      <c r="FU13" s="5"/>
      <c r="FV13" s="5"/>
      <c r="FW13" s="4"/>
      <c r="FX13" s="4"/>
      <c r="FY13" s="4"/>
      <c r="FZ13" s="4"/>
      <c r="GA13" s="6"/>
      <c r="GB13" s="4"/>
      <c r="GC13" s="5"/>
      <c r="GD13" s="4"/>
      <c r="GE13" s="7"/>
      <c r="GF13" s="4"/>
      <c r="GG13" s="4"/>
      <c r="GH13" s="7"/>
      <c r="GI13" s="4"/>
    </row>
    <row r="14" spans="1:191" x14ac:dyDescent="0.2">
      <c r="A14" s="18" t="s">
        <v>67</v>
      </c>
      <c r="B14" s="19" t="s">
        <v>68</v>
      </c>
      <c r="C14" s="20">
        <v>0</v>
      </c>
      <c r="D14" s="20">
        <v>0</v>
      </c>
      <c r="E14" s="20">
        <v>38</v>
      </c>
      <c r="F14" s="20">
        <v>38</v>
      </c>
      <c r="G14" s="55">
        <f t="shared" si="0"/>
        <v>2.3493771059383597E-4</v>
      </c>
      <c r="H14" s="8">
        <v>161745</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4"/>
      <c r="AO14" s="5"/>
      <c r="AP14" s="4"/>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4"/>
      <c r="CD14" s="4"/>
      <c r="CE14" s="5"/>
      <c r="CF14" s="5"/>
      <c r="CG14" s="5"/>
      <c r="CH14" s="5"/>
      <c r="CI14" s="5"/>
      <c r="CJ14" s="5"/>
      <c r="CK14" s="5"/>
      <c r="CL14" s="5"/>
      <c r="CM14" s="5"/>
      <c r="CN14" s="5"/>
      <c r="CO14" s="5"/>
      <c r="CP14" s="5"/>
      <c r="CQ14" s="5"/>
      <c r="CR14" s="5"/>
      <c r="CS14" s="5"/>
      <c r="CT14" s="5"/>
      <c r="CU14" s="5"/>
      <c r="CV14" s="5"/>
      <c r="CW14" s="5"/>
      <c r="CX14" s="5"/>
      <c r="CY14" s="5"/>
      <c r="CZ14" s="4"/>
      <c r="DA14" s="4"/>
      <c r="DB14" s="4"/>
      <c r="DC14" s="4"/>
      <c r="DD14" s="4"/>
      <c r="DE14" s="4"/>
      <c r="DF14" s="4"/>
      <c r="DG14" s="4"/>
      <c r="DH14" s="4"/>
      <c r="DI14" s="4"/>
      <c r="DJ14" s="4"/>
      <c r="DK14" s="4"/>
      <c r="DL14" s="4"/>
      <c r="DM14" s="4"/>
      <c r="DN14" s="4"/>
      <c r="DO14" s="4"/>
      <c r="DP14" s="4"/>
      <c r="DQ14" s="4"/>
      <c r="DR14" s="5"/>
      <c r="DS14" s="5"/>
      <c r="DT14" s="5"/>
      <c r="DU14" s="4"/>
      <c r="DV14" s="6"/>
      <c r="DW14" s="6"/>
      <c r="DX14" s="6"/>
      <c r="DY14" s="6"/>
      <c r="DZ14" s="6"/>
      <c r="EA14" s="4"/>
      <c r="EB14" s="6"/>
      <c r="EC14" s="6"/>
      <c r="ED14" s="6"/>
      <c r="EE14" s="6"/>
      <c r="EF14" s="6"/>
      <c r="EG14" s="6"/>
      <c r="EH14" s="4"/>
      <c r="EI14" s="6"/>
      <c r="EJ14" s="6"/>
      <c r="EK14" s="6"/>
      <c r="EL14" s="6"/>
      <c r="EM14" s="6"/>
      <c r="EN14" s="6"/>
      <c r="EO14" s="6"/>
      <c r="EP14" s="6"/>
      <c r="EQ14" s="6"/>
      <c r="ER14" s="6"/>
      <c r="ES14" s="6"/>
      <c r="ET14" s="6"/>
      <c r="EU14" s="4"/>
      <c r="EV14" s="6"/>
      <c r="EW14" s="6"/>
      <c r="EX14" s="6"/>
      <c r="EY14" s="6"/>
      <c r="EZ14" s="6"/>
      <c r="FA14" s="6"/>
      <c r="FB14" s="6"/>
      <c r="FC14" s="6"/>
      <c r="FD14" s="4"/>
      <c r="FE14" s="6"/>
      <c r="FF14" s="6"/>
      <c r="FG14" s="6"/>
      <c r="FH14" s="6"/>
      <c r="FI14" s="4"/>
      <c r="FJ14" s="4"/>
      <c r="FK14" s="4"/>
      <c r="FL14" s="4"/>
      <c r="FM14" s="4"/>
      <c r="FN14" s="4"/>
      <c r="FO14" s="5"/>
      <c r="FP14" s="5"/>
      <c r="FQ14" s="4"/>
      <c r="FR14" s="4"/>
      <c r="FS14" s="4"/>
      <c r="FT14" s="4"/>
      <c r="FU14" s="5"/>
      <c r="FV14" s="5"/>
      <c r="FW14" s="4"/>
      <c r="FX14" s="4"/>
      <c r="FY14" s="4"/>
      <c r="FZ14" s="4"/>
      <c r="GA14" s="6"/>
      <c r="GB14" s="4"/>
      <c r="GC14" s="5"/>
      <c r="GD14" s="4"/>
      <c r="GE14" s="7"/>
      <c r="GF14" s="4"/>
      <c r="GG14" s="4"/>
      <c r="GH14" s="7"/>
      <c r="GI14" s="4"/>
    </row>
    <row r="15" spans="1:191" x14ac:dyDescent="0.2">
      <c r="A15" s="18" t="s">
        <v>69</v>
      </c>
      <c r="B15" s="19" t="s">
        <v>68</v>
      </c>
      <c r="C15" s="20">
        <v>2</v>
      </c>
      <c r="D15" s="20">
        <v>0</v>
      </c>
      <c r="E15" s="20">
        <v>38</v>
      </c>
      <c r="F15" s="20">
        <v>40</v>
      </c>
      <c r="G15" s="55">
        <f t="shared" si="0"/>
        <v>2.2030071046979128E-4</v>
      </c>
      <c r="H15" s="8">
        <v>181570</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4"/>
      <c r="AO15" s="5"/>
      <c r="AP15" s="4"/>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4"/>
      <c r="CD15" s="4"/>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6"/>
      <c r="DW15" s="6"/>
      <c r="DX15" s="6"/>
      <c r="DY15" s="6"/>
      <c r="DZ15" s="6"/>
      <c r="EA15" s="4"/>
      <c r="EB15" s="6"/>
      <c r="EC15" s="6"/>
      <c r="ED15" s="6"/>
      <c r="EE15" s="6"/>
      <c r="EF15" s="6"/>
      <c r="EG15" s="6"/>
      <c r="EH15" s="4"/>
      <c r="EI15" s="6"/>
      <c r="EJ15" s="6"/>
      <c r="EK15" s="6"/>
      <c r="EL15" s="6"/>
      <c r="EM15" s="6"/>
      <c r="EN15" s="6"/>
      <c r="EO15" s="6"/>
      <c r="EP15" s="6"/>
      <c r="EQ15" s="6"/>
      <c r="ER15" s="6"/>
      <c r="ES15" s="6"/>
      <c r="ET15" s="6"/>
      <c r="EU15" s="4"/>
      <c r="EV15" s="6"/>
      <c r="EW15" s="6"/>
      <c r="EX15" s="6"/>
      <c r="EY15" s="6"/>
      <c r="EZ15" s="6"/>
      <c r="FA15" s="6"/>
      <c r="FB15" s="6"/>
      <c r="FC15" s="6"/>
      <c r="FD15" s="4"/>
      <c r="FE15" s="6"/>
      <c r="FF15" s="6"/>
      <c r="FG15" s="6"/>
      <c r="FH15" s="6"/>
      <c r="FI15" s="4"/>
      <c r="FJ15" s="4"/>
      <c r="FK15" s="4"/>
      <c r="FL15" s="4"/>
      <c r="FM15" s="4"/>
      <c r="FN15" s="4"/>
      <c r="FO15" s="5"/>
      <c r="FP15" s="5"/>
      <c r="FQ15" s="4"/>
      <c r="FR15" s="4"/>
      <c r="FS15" s="4"/>
      <c r="FT15" s="4"/>
      <c r="FU15" s="5"/>
      <c r="FV15" s="5"/>
      <c r="FW15" s="4"/>
      <c r="FX15" s="4"/>
      <c r="FY15" s="4"/>
      <c r="FZ15" s="4"/>
      <c r="GA15" s="6"/>
      <c r="GB15" s="4"/>
      <c r="GC15" s="4"/>
      <c r="GD15" s="4"/>
      <c r="GE15" s="7"/>
      <c r="GF15" s="4"/>
      <c r="GG15" s="4"/>
      <c r="GH15" s="7"/>
      <c r="GI15" s="4"/>
    </row>
    <row r="16" spans="1:191" x14ac:dyDescent="0.2">
      <c r="A16" s="18" t="s">
        <v>70</v>
      </c>
      <c r="B16" s="19" t="s">
        <v>71</v>
      </c>
      <c r="C16" s="20">
        <v>0</v>
      </c>
      <c r="D16" s="20">
        <v>0</v>
      </c>
      <c r="E16" s="20">
        <v>38</v>
      </c>
      <c r="F16" s="20">
        <v>38</v>
      </c>
      <c r="G16" s="55">
        <f t="shared" si="0"/>
        <v>2.3895012859289814E-4</v>
      </c>
      <c r="H16" s="8">
        <v>159029</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4"/>
      <c r="AO16" s="5"/>
      <c r="AP16" s="4"/>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4"/>
      <c r="CD16" s="4"/>
      <c r="CE16" s="5"/>
      <c r="CF16" s="5"/>
      <c r="CG16" s="4"/>
      <c r="CH16" s="5"/>
      <c r="CI16" s="5"/>
      <c r="CJ16" s="5"/>
      <c r="CK16" s="5"/>
      <c r="CL16" s="5"/>
      <c r="CM16" s="5"/>
      <c r="CN16" s="5"/>
      <c r="CO16" s="5"/>
      <c r="CP16" s="5"/>
      <c r="CQ16" s="5"/>
      <c r="CR16" s="5"/>
      <c r="CS16" s="5"/>
      <c r="CT16" s="5"/>
      <c r="CU16" s="5"/>
      <c r="CV16" s="5"/>
      <c r="CW16" s="5"/>
      <c r="CX16" s="5"/>
      <c r="CY16" s="5"/>
      <c r="CZ16" s="4"/>
      <c r="DA16" s="4"/>
      <c r="DB16" s="4"/>
      <c r="DC16" s="4"/>
      <c r="DD16" s="4"/>
      <c r="DE16" s="4"/>
      <c r="DF16" s="4"/>
      <c r="DG16" s="4"/>
      <c r="DH16" s="4"/>
      <c r="DI16" s="4"/>
      <c r="DJ16" s="5"/>
      <c r="DK16" s="5"/>
      <c r="DL16" s="5"/>
      <c r="DM16" s="5"/>
      <c r="DN16" s="5"/>
      <c r="DO16" s="5"/>
      <c r="DP16" s="5"/>
      <c r="DQ16" s="5"/>
      <c r="DR16" s="5"/>
      <c r="DS16" s="5"/>
      <c r="DT16" s="5"/>
      <c r="DU16" s="5"/>
      <c r="DV16" s="6"/>
      <c r="DW16" s="6"/>
      <c r="DX16" s="6"/>
      <c r="DY16" s="6"/>
      <c r="DZ16" s="6"/>
      <c r="EA16" s="4"/>
      <c r="EB16" s="6"/>
      <c r="EC16" s="6"/>
      <c r="ED16" s="6"/>
      <c r="EE16" s="6"/>
      <c r="EF16" s="6"/>
      <c r="EG16" s="6"/>
      <c r="EH16" s="4"/>
      <c r="EI16" s="6"/>
      <c r="EJ16" s="6"/>
      <c r="EK16" s="6"/>
      <c r="EL16" s="6"/>
      <c r="EM16" s="6"/>
      <c r="EN16" s="6"/>
      <c r="EO16" s="6"/>
      <c r="EP16" s="6"/>
      <c r="EQ16" s="6"/>
      <c r="ER16" s="6"/>
      <c r="ES16" s="6"/>
      <c r="ET16" s="6"/>
      <c r="EU16" s="4"/>
      <c r="EV16" s="6"/>
      <c r="EW16" s="6"/>
      <c r="EX16" s="6"/>
      <c r="EY16" s="6"/>
      <c r="EZ16" s="6"/>
      <c r="FA16" s="6"/>
      <c r="FB16" s="6"/>
      <c r="FC16" s="6"/>
      <c r="FD16" s="4"/>
      <c r="FE16" s="6"/>
      <c r="FF16" s="6"/>
      <c r="FG16" s="6"/>
      <c r="FH16" s="6"/>
      <c r="FI16" s="4"/>
      <c r="FJ16" s="4"/>
      <c r="FK16" s="4"/>
      <c r="FL16" s="4"/>
      <c r="FM16" s="4"/>
      <c r="FN16" s="4"/>
      <c r="FO16" s="5"/>
      <c r="FP16" s="5"/>
      <c r="FQ16" s="4"/>
      <c r="FR16" s="4"/>
      <c r="FS16" s="4"/>
      <c r="FT16" s="4"/>
      <c r="FU16" s="5"/>
      <c r="FV16" s="5"/>
      <c r="FW16" s="4"/>
      <c r="FX16" s="4"/>
      <c r="FY16" s="4"/>
      <c r="FZ16" s="4"/>
      <c r="GA16" s="4"/>
      <c r="GB16" s="4"/>
      <c r="GC16" s="4"/>
      <c r="GD16" s="4"/>
      <c r="GE16" s="7"/>
      <c r="GF16" s="4"/>
      <c r="GG16" s="4"/>
      <c r="GH16" s="7"/>
      <c r="GI16" s="4"/>
    </row>
    <row r="17" spans="1:191" x14ac:dyDescent="0.2">
      <c r="A17" s="18" t="s">
        <v>72</v>
      </c>
      <c r="B17" s="19" t="s">
        <v>71</v>
      </c>
      <c r="C17" s="20">
        <v>0</v>
      </c>
      <c r="D17" s="20">
        <v>0</v>
      </c>
      <c r="E17" s="20">
        <v>38</v>
      </c>
      <c r="F17" s="20">
        <v>38</v>
      </c>
      <c r="G17" s="55">
        <f t="shared" si="0"/>
        <v>2.3541510497655143E-4</v>
      </c>
      <c r="H17" s="8">
        <v>161417</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4"/>
      <c r="AO17" s="5"/>
      <c r="AP17" s="4"/>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4"/>
      <c r="CD17" s="4"/>
      <c r="CE17" s="5"/>
      <c r="CF17" s="5"/>
      <c r="CG17" s="4"/>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6"/>
      <c r="DW17" s="6"/>
      <c r="DX17" s="6"/>
      <c r="DY17" s="6"/>
      <c r="DZ17" s="6"/>
      <c r="EA17" s="4"/>
      <c r="EB17" s="6"/>
      <c r="EC17" s="6"/>
      <c r="ED17" s="6"/>
      <c r="EE17" s="6"/>
      <c r="EF17" s="6"/>
      <c r="EG17" s="6"/>
      <c r="EH17" s="4"/>
      <c r="EI17" s="6"/>
      <c r="EJ17" s="6"/>
      <c r="EK17" s="6"/>
      <c r="EL17" s="6"/>
      <c r="EM17" s="6"/>
      <c r="EN17" s="6"/>
      <c r="EO17" s="6"/>
      <c r="EP17" s="6"/>
      <c r="EQ17" s="6"/>
      <c r="ER17" s="6"/>
      <c r="ES17" s="6"/>
      <c r="ET17" s="6"/>
      <c r="EU17" s="4"/>
      <c r="EV17" s="6"/>
      <c r="EW17" s="6"/>
      <c r="EX17" s="6"/>
      <c r="EY17" s="6"/>
      <c r="EZ17" s="6"/>
      <c r="FA17" s="6"/>
      <c r="FB17" s="6"/>
      <c r="FC17" s="6"/>
      <c r="FD17" s="4"/>
      <c r="FE17" s="6"/>
      <c r="FF17" s="6"/>
      <c r="FG17" s="6"/>
      <c r="FH17" s="6"/>
      <c r="FI17" s="4"/>
      <c r="FJ17" s="4"/>
      <c r="FK17" s="4"/>
      <c r="FL17" s="4"/>
      <c r="FM17" s="4"/>
      <c r="FN17" s="4"/>
      <c r="FO17" s="5"/>
      <c r="FP17" s="5"/>
      <c r="FQ17" s="4"/>
      <c r="FR17" s="4"/>
      <c r="FS17" s="4"/>
      <c r="FT17" s="4"/>
      <c r="FU17" s="5"/>
      <c r="FV17" s="5"/>
      <c r="FW17" s="4"/>
      <c r="FX17" s="4"/>
      <c r="FY17" s="4"/>
      <c r="FZ17" s="4"/>
      <c r="GA17" s="6"/>
      <c r="GB17" s="4"/>
      <c r="GC17" s="5"/>
      <c r="GD17" s="4"/>
      <c r="GE17" s="7"/>
      <c r="GF17" s="4"/>
      <c r="GG17" s="4"/>
      <c r="GH17" s="7"/>
      <c r="GI17" s="4"/>
    </row>
    <row r="18" spans="1:191" x14ac:dyDescent="0.2">
      <c r="A18" s="18" t="s">
        <v>73</v>
      </c>
      <c r="B18" s="19" t="s">
        <v>74</v>
      </c>
      <c r="C18" s="20">
        <v>7</v>
      </c>
      <c r="D18" s="20">
        <v>1</v>
      </c>
      <c r="E18" s="20">
        <v>38</v>
      </c>
      <c r="F18" s="20">
        <v>46</v>
      </c>
      <c r="G18" s="55">
        <f t="shared" si="0"/>
        <v>2.575905206688394E-4</v>
      </c>
      <c r="H18" s="8">
        <v>178578</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4"/>
      <c r="AO18" s="5"/>
      <c r="AP18" s="4"/>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4"/>
      <c r="CD18" s="4"/>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6"/>
      <c r="DW18" s="6"/>
      <c r="DX18" s="6"/>
      <c r="DY18" s="6"/>
      <c r="DZ18" s="6"/>
      <c r="EA18" s="4"/>
      <c r="EB18" s="6"/>
      <c r="EC18" s="6"/>
      <c r="ED18" s="6"/>
      <c r="EE18" s="6"/>
      <c r="EF18" s="6"/>
      <c r="EG18" s="6"/>
      <c r="EH18" s="4"/>
      <c r="EI18" s="6"/>
      <c r="EJ18" s="6"/>
      <c r="EK18" s="6"/>
      <c r="EL18" s="6"/>
      <c r="EM18" s="6"/>
      <c r="EN18" s="6"/>
      <c r="EO18" s="6"/>
      <c r="EP18" s="6"/>
      <c r="EQ18" s="6"/>
      <c r="ER18" s="6"/>
      <c r="ES18" s="6"/>
      <c r="ET18" s="6"/>
      <c r="EU18" s="4"/>
      <c r="EV18" s="6"/>
      <c r="EW18" s="6"/>
      <c r="EX18" s="6"/>
      <c r="EY18" s="6"/>
      <c r="EZ18" s="6"/>
      <c r="FA18" s="6"/>
      <c r="FB18" s="6"/>
      <c r="FC18" s="6"/>
      <c r="FD18" s="4"/>
      <c r="FE18" s="6"/>
      <c r="FF18" s="6"/>
      <c r="FG18" s="6"/>
      <c r="FH18" s="6"/>
      <c r="FI18" s="4"/>
      <c r="FJ18" s="4"/>
      <c r="FK18" s="4"/>
      <c r="FL18" s="4"/>
      <c r="FM18" s="4"/>
      <c r="FN18" s="4"/>
      <c r="FO18" s="5"/>
      <c r="FP18" s="5"/>
      <c r="FQ18" s="4"/>
      <c r="FR18" s="4"/>
      <c r="FS18" s="4"/>
      <c r="FT18" s="4"/>
      <c r="FU18" s="5"/>
      <c r="FV18" s="5"/>
      <c r="FW18" s="4"/>
      <c r="FX18" s="4"/>
      <c r="FY18" s="4"/>
      <c r="FZ18" s="4"/>
      <c r="GA18" s="4"/>
      <c r="GB18" s="4"/>
      <c r="GC18" s="4"/>
      <c r="GD18" s="4"/>
      <c r="GE18" s="7"/>
      <c r="GF18" s="4"/>
      <c r="GG18" s="4"/>
      <c r="GH18" s="7"/>
      <c r="GI18" s="4"/>
    </row>
    <row r="19" spans="1:191" x14ac:dyDescent="0.2">
      <c r="A19" s="18" t="s">
        <v>75</v>
      </c>
      <c r="B19" s="19" t="s">
        <v>76</v>
      </c>
      <c r="C19" s="20">
        <v>2</v>
      </c>
      <c r="D19" s="20">
        <v>0</v>
      </c>
      <c r="E19" s="20">
        <v>38</v>
      </c>
      <c r="F19" s="20">
        <v>40</v>
      </c>
      <c r="G19" s="55">
        <f t="shared" si="0"/>
        <v>2.1305267194682206E-4</v>
      </c>
      <c r="H19" s="8">
        <v>187747</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4"/>
      <c r="AO19" s="5"/>
      <c r="AP19" s="4"/>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4"/>
      <c r="CD19" s="4"/>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6"/>
      <c r="DW19" s="6"/>
      <c r="DX19" s="6"/>
      <c r="DY19" s="6"/>
      <c r="DZ19" s="6"/>
      <c r="EA19" s="4"/>
      <c r="EB19" s="6"/>
      <c r="EC19" s="6"/>
      <c r="ED19" s="6"/>
      <c r="EE19" s="6"/>
      <c r="EF19" s="6"/>
      <c r="EG19" s="6"/>
      <c r="EH19" s="4"/>
      <c r="EI19" s="6"/>
      <c r="EJ19" s="6"/>
      <c r="EK19" s="6"/>
      <c r="EL19" s="6"/>
      <c r="EM19" s="6"/>
      <c r="EN19" s="6"/>
      <c r="EO19" s="6"/>
      <c r="EP19" s="6"/>
      <c r="EQ19" s="6"/>
      <c r="ER19" s="6"/>
      <c r="ES19" s="6"/>
      <c r="ET19" s="6"/>
      <c r="EU19" s="4"/>
      <c r="EV19" s="6"/>
      <c r="EW19" s="6"/>
      <c r="EX19" s="6"/>
      <c r="EY19" s="6"/>
      <c r="EZ19" s="6"/>
      <c r="FA19" s="6"/>
      <c r="FB19" s="6"/>
      <c r="FC19" s="6"/>
      <c r="FD19" s="4"/>
      <c r="FE19" s="6"/>
      <c r="FF19" s="6"/>
      <c r="FG19" s="6"/>
      <c r="FH19" s="6"/>
      <c r="FI19" s="4"/>
      <c r="FJ19" s="4"/>
      <c r="FK19" s="4"/>
      <c r="FL19" s="4"/>
      <c r="FM19" s="4"/>
      <c r="FN19" s="4"/>
      <c r="FO19" s="5"/>
      <c r="FP19" s="5"/>
      <c r="FQ19" s="4"/>
      <c r="FR19" s="4"/>
      <c r="FS19" s="4"/>
      <c r="FT19" s="4"/>
      <c r="FU19" s="5"/>
      <c r="FV19" s="5"/>
      <c r="FW19" s="4"/>
      <c r="FX19" s="4"/>
      <c r="FY19" s="4"/>
      <c r="FZ19" s="4"/>
      <c r="GA19" s="6"/>
      <c r="GB19" s="4"/>
      <c r="GC19" s="4"/>
      <c r="GD19" s="4"/>
      <c r="GE19" s="7"/>
      <c r="GF19" s="4"/>
      <c r="GG19" s="4"/>
      <c r="GH19" s="7"/>
      <c r="GI19" s="4"/>
    </row>
    <row r="20" spans="1:191" x14ac:dyDescent="0.2">
      <c r="A20" s="18" t="s">
        <v>77</v>
      </c>
      <c r="B20" s="19" t="s">
        <v>78</v>
      </c>
      <c r="C20" s="20">
        <v>8</v>
      </c>
      <c r="D20" s="20">
        <v>0</v>
      </c>
      <c r="E20" s="20">
        <v>38</v>
      </c>
      <c r="F20" s="20">
        <v>46</v>
      </c>
      <c r="G20" s="55">
        <f t="shared" si="0"/>
        <v>1.6537244751222319E-4</v>
      </c>
      <c r="H20" s="8">
        <v>278160</v>
      </c>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4"/>
      <c r="AO20" s="5"/>
      <c r="AP20" s="4"/>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4"/>
      <c r="CD20" s="4"/>
      <c r="CE20" s="5"/>
      <c r="CF20" s="5"/>
      <c r="CG20" s="4"/>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6"/>
      <c r="DW20" s="6"/>
      <c r="DX20" s="6"/>
      <c r="DY20" s="6"/>
      <c r="DZ20" s="6"/>
      <c r="EA20" s="4"/>
      <c r="EB20" s="6"/>
      <c r="EC20" s="6"/>
      <c r="ED20" s="6"/>
      <c r="EE20" s="6"/>
      <c r="EF20" s="6"/>
      <c r="EG20" s="6"/>
      <c r="EH20" s="4"/>
      <c r="EI20" s="6"/>
      <c r="EJ20" s="6"/>
      <c r="EK20" s="6"/>
      <c r="EL20" s="6"/>
      <c r="EM20" s="6"/>
      <c r="EN20" s="6"/>
      <c r="EO20" s="6"/>
      <c r="EP20" s="6"/>
      <c r="EQ20" s="6"/>
      <c r="ER20" s="6"/>
      <c r="ES20" s="6"/>
      <c r="ET20" s="6"/>
      <c r="EU20" s="4"/>
      <c r="EV20" s="6"/>
      <c r="EW20" s="6"/>
      <c r="EX20" s="6"/>
      <c r="EY20" s="6"/>
      <c r="EZ20" s="6"/>
      <c r="FA20" s="6"/>
      <c r="FB20" s="6"/>
      <c r="FC20" s="6"/>
      <c r="FD20" s="4"/>
      <c r="FE20" s="6"/>
      <c r="FF20" s="6"/>
      <c r="FG20" s="6"/>
      <c r="FH20" s="6"/>
      <c r="FI20" s="4"/>
      <c r="FJ20" s="4"/>
      <c r="FK20" s="4"/>
      <c r="FL20" s="4"/>
      <c r="FM20" s="4"/>
      <c r="FN20" s="4"/>
      <c r="FO20" s="5"/>
      <c r="FP20" s="5"/>
      <c r="FQ20" s="4"/>
      <c r="FR20" s="4"/>
      <c r="FS20" s="4"/>
      <c r="FT20" s="4"/>
      <c r="FU20" s="5"/>
      <c r="FV20" s="5"/>
      <c r="FW20" s="4"/>
      <c r="FX20" s="4"/>
      <c r="FY20" s="4"/>
      <c r="FZ20" s="4"/>
      <c r="GA20" s="6"/>
      <c r="GB20" s="4"/>
      <c r="GC20" s="5"/>
      <c r="GD20" s="4"/>
      <c r="GE20" s="7"/>
      <c r="GF20" s="4"/>
      <c r="GG20" s="4"/>
      <c r="GH20" s="7"/>
      <c r="GI20" s="4"/>
    </row>
    <row r="21" spans="1:191" x14ac:dyDescent="0.2">
      <c r="A21" s="18" t="s">
        <v>79</v>
      </c>
      <c r="B21" s="19" t="s">
        <v>80</v>
      </c>
      <c r="C21" s="20">
        <v>0</v>
      </c>
      <c r="D21" s="20">
        <v>0</v>
      </c>
      <c r="E21" s="20">
        <v>38</v>
      </c>
      <c r="F21" s="20">
        <v>38</v>
      </c>
      <c r="G21" s="55">
        <f t="shared" si="0"/>
        <v>2.2927615105678204E-4</v>
      </c>
      <c r="H21" s="8">
        <v>165739</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4"/>
      <c r="AO21" s="5"/>
      <c r="AP21" s="4"/>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4"/>
      <c r="CD21" s="4"/>
      <c r="CE21" s="5"/>
      <c r="CF21" s="5"/>
      <c r="CG21" s="4"/>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4"/>
      <c r="DK21" s="4"/>
      <c r="DL21" s="4"/>
      <c r="DM21" s="4"/>
      <c r="DN21" s="4"/>
      <c r="DO21" s="4"/>
      <c r="DP21" s="4"/>
      <c r="DQ21" s="4"/>
      <c r="DR21" s="5"/>
      <c r="DS21" s="5"/>
      <c r="DT21" s="5"/>
      <c r="DU21" s="5"/>
      <c r="DV21" s="6"/>
      <c r="DW21" s="6"/>
      <c r="DX21" s="6"/>
      <c r="DY21" s="6"/>
      <c r="DZ21" s="6"/>
      <c r="EA21" s="4"/>
      <c r="EB21" s="6"/>
      <c r="EC21" s="6"/>
      <c r="ED21" s="6"/>
      <c r="EE21" s="6"/>
      <c r="EF21" s="6"/>
      <c r="EG21" s="6"/>
      <c r="EH21" s="4"/>
      <c r="EI21" s="6"/>
      <c r="EJ21" s="6"/>
      <c r="EK21" s="6"/>
      <c r="EL21" s="6"/>
      <c r="EM21" s="6"/>
      <c r="EN21" s="6"/>
      <c r="EO21" s="6"/>
      <c r="EP21" s="6"/>
      <c r="EQ21" s="6"/>
      <c r="ER21" s="6"/>
      <c r="ES21" s="6"/>
      <c r="ET21" s="6"/>
      <c r="EU21" s="4"/>
      <c r="EV21" s="6"/>
      <c r="EW21" s="6"/>
      <c r="EX21" s="6"/>
      <c r="EY21" s="6"/>
      <c r="EZ21" s="6"/>
      <c r="FA21" s="6"/>
      <c r="FB21" s="6"/>
      <c r="FC21" s="6"/>
      <c r="FD21" s="4"/>
      <c r="FE21" s="6"/>
      <c r="FF21" s="6"/>
      <c r="FG21" s="6"/>
      <c r="FH21" s="6"/>
      <c r="FI21" s="4"/>
      <c r="FJ21" s="4"/>
      <c r="FK21" s="4"/>
      <c r="FL21" s="4"/>
      <c r="FM21" s="4"/>
      <c r="FN21" s="4"/>
      <c r="FO21" s="5"/>
      <c r="FP21" s="5"/>
      <c r="FQ21" s="4"/>
      <c r="FR21" s="4"/>
      <c r="FS21" s="4"/>
      <c r="FT21" s="4"/>
      <c r="FU21" s="5"/>
      <c r="FV21" s="5"/>
      <c r="FW21" s="4"/>
      <c r="FX21" s="4"/>
      <c r="FY21" s="4"/>
      <c r="FZ21" s="4"/>
      <c r="GA21" s="4"/>
      <c r="GB21" s="4"/>
      <c r="GC21" s="4"/>
      <c r="GD21" s="4"/>
      <c r="GE21" s="7"/>
      <c r="GF21" s="4"/>
      <c r="GG21" s="4"/>
      <c r="GH21" s="7"/>
      <c r="GI21" s="4"/>
    </row>
    <row r="22" spans="1:191" x14ac:dyDescent="0.2">
      <c r="A22" s="18" t="s">
        <v>81</v>
      </c>
      <c r="B22" s="19" t="s">
        <v>82</v>
      </c>
      <c r="C22" s="20">
        <v>8</v>
      </c>
      <c r="D22" s="20">
        <v>0</v>
      </c>
      <c r="E22" s="20">
        <v>38</v>
      </c>
      <c r="F22" s="20">
        <v>46</v>
      </c>
      <c r="G22" s="55">
        <f t="shared" si="0"/>
        <v>2.1420455603777451E-4</v>
      </c>
      <c r="H22" s="8">
        <v>214748</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4"/>
      <c r="AO22" s="5"/>
      <c r="AP22" s="4"/>
      <c r="AQ22" s="5"/>
      <c r="AR22" s="5"/>
      <c r="AS22" s="5"/>
      <c r="AT22" s="5"/>
      <c r="AU22" s="5"/>
      <c r="AV22" s="5"/>
      <c r="AW22" s="5"/>
      <c r="AX22" s="5"/>
      <c r="AY22" s="5"/>
      <c r="AZ22" s="5"/>
      <c r="BA22" s="5"/>
      <c r="BB22" s="5"/>
      <c r="BC22" s="5"/>
      <c r="BD22" s="5"/>
      <c r="BE22" s="5"/>
      <c r="BF22" s="5"/>
      <c r="BG22" s="4"/>
      <c r="BH22" s="5"/>
      <c r="BI22" s="5"/>
      <c r="BJ22" s="5"/>
      <c r="BK22" s="5"/>
      <c r="BL22" s="5"/>
      <c r="BM22" s="5"/>
      <c r="BN22" s="5"/>
      <c r="BO22" s="5"/>
      <c r="BP22" s="5"/>
      <c r="BQ22" s="5"/>
      <c r="BR22" s="5"/>
      <c r="BS22" s="5"/>
      <c r="BT22" s="5"/>
      <c r="BU22" s="5"/>
      <c r="BV22" s="5"/>
      <c r="BW22" s="5"/>
      <c r="BX22" s="5"/>
      <c r="BY22" s="5"/>
      <c r="BZ22" s="5"/>
      <c r="CA22" s="5"/>
      <c r="CB22" s="5"/>
      <c r="CC22" s="4"/>
      <c r="CD22" s="4"/>
      <c r="CE22" s="5"/>
      <c r="CF22" s="5"/>
      <c r="CG22" s="4"/>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4"/>
      <c r="DK22" s="4"/>
      <c r="DL22" s="4"/>
      <c r="DM22" s="4"/>
      <c r="DN22" s="4"/>
      <c r="DO22" s="4"/>
      <c r="DP22" s="4"/>
      <c r="DQ22" s="4"/>
      <c r="DR22" s="5"/>
      <c r="DS22" s="5"/>
      <c r="DT22" s="5"/>
      <c r="DU22" s="5"/>
      <c r="DV22" s="6"/>
      <c r="DW22" s="6"/>
      <c r="DX22" s="6"/>
      <c r="DY22" s="6"/>
      <c r="DZ22" s="6"/>
      <c r="EA22" s="4"/>
      <c r="EB22" s="6"/>
      <c r="EC22" s="6"/>
      <c r="ED22" s="6"/>
      <c r="EE22" s="6"/>
      <c r="EF22" s="6"/>
      <c r="EG22" s="6"/>
      <c r="EH22" s="4"/>
      <c r="EI22" s="6"/>
      <c r="EJ22" s="6"/>
      <c r="EK22" s="6"/>
      <c r="EL22" s="6"/>
      <c r="EM22" s="6"/>
      <c r="EN22" s="6"/>
      <c r="EO22" s="6"/>
      <c r="EP22" s="6"/>
      <c r="EQ22" s="6"/>
      <c r="ER22" s="6"/>
      <c r="ES22" s="6"/>
      <c r="ET22" s="6"/>
      <c r="EU22" s="4"/>
      <c r="EV22" s="6"/>
      <c r="EW22" s="6"/>
      <c r="EX22" s="6"/>
      <c r="EY22" s="6"/>
      <c r="EZ22" s="6"/>
      <c r="FA22" s="6"/>
      <c r="FB22" s="6"/>
      <c r="FC22" s="6"/>
      <c r="FD22" s="4"/>
      <c r="FE22" s="6"/>
      <c r="FF22" s="6"/>
      <c r="FG22" s="6"/>
      <c r="FH22" s="6"/>
      <c r="FI22" s="4"/>
      <c r="FJ22" s="4"/>
      <c r="FK22" s="4"/>
      <c r="FL22" s="4"/>
      <c r="FM22" s="4"/>
      <c r="FN22" s="4"/>
      <c r="FO22" s="5"/>
      <c r="FP22" s="5"/>
      <c r="FQ22" s="4"/>
      <c r="FR22" s="4"/>
      <c r="FS22" s="4"/>
      <c r="FT22" s="4"/>
      <c r="FU22" s="5"/>
      <c r="FV22" s="5"/>
      <c r="FW22" s="4"/>
      <c r="FX22" s="4"/>
      <c r="FY22" s="4"/>
      <c r="FZ22" s="4"/>
      <c r="GA22" s="6"/>
      <c r="GB22" s="4"/>
      <c r="GC22" s="4"/>
      <c r="GD22" s="4"/>
      <c r="GE22" s="7"/>
      <c r="GF22" s="4"/>
      <c r="GG22" s="4"/>
      <c r="GH22" s="7"/>
      <c r="GI22" s="4"/>
    </row>
    <row r="23" spans="1:191" x14ac:dyDescent="0.2">
      <c r="A23" s="18" t="s">
        <v>83</v>
      </c>
      <c r="B23" s="19" t="s">
        <v>84</v>
      </c>
      <c r="C23" s="20">
        <v>7</v>
      </c>
      <c r="D23" s="20">
        <v>0</v>
      </c>
      <c r="E23" s="20">
        <v>38</v>
      </c>
      <c r="F23" s="20">
        <v>45</v>
      </c>
      <c r="G23" s="55">
        <f t="shared" si="0"/>
        <v>2.1830565702725909E-4</v>
      </c>
      <c r="H23" s="8">
        <v>206133</v>
      </c>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4"/>
      <c r="AO23" s="5"/>
      <c r="AP23" s="4"/>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4"/>
      <c r="CD23" s="4"/>
      <c r="CE23" s="5"/>
      <c r="CF23" s="5"/>
      <c r="CG23" s="4"/>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6"/>
      <c r="DW23" s="6"/>
      <c r="DX23" s="6"/>
      <c r="DY23" s="6"/>
      <c r="DZ23" s="6"/>
      <c r="EA23" s="4"/>
      <c r="EB23" s="6"/>
      <c r="EC23" s="6"/>
      <c r="ED23" s="6"/>
      <c r="EE23" s="6"/>
      <c r="EF23" s="6"/>
      <c r="EG23" s="6"/>
      <c r="EH23" s="4"/>
      <c r="EI23" s="6"/>
      <c r="EJ23" s="6"/>
      <c r="EK23" s="6"/>
      <c r="EL23" s="6"/>
      <c r="EM23" s="6"/>
      <c r="EN23" s="6"/>
      <c r="EO23" s="6"/>
      <c r="EP23" s="6"/>
      <c r="EQ23" s="6"/>
      <c r="ER23" s="6"/>
      <c r="ES23" s="6"/>
      <c r="ET23" s="6"/>
      <c r="EU23" s="4"/>
      <c r="EV23" s="6"/>
      <c r="EW23" s="6"/>
      <c r="EX23" s="6"/>
      <c r="EY23" s="6"/>
      <c r="EZ23" s="6"/>
      <c r="FA23" s="6"/>
      <c r="FB23" s="6"/>
      <c r="FC23" s="6"/>
      <c r="FD23" s="4"/>
      <c r="FE23" s="6"/>
      <c r="FF23" s="6"/>
      <c r="FG23" s="6"/>
      <c r="FH23" s="6"/>
      <c r="FI23" s="4"/>
      <c r="FJ23" s="4"/>
      <c r="FK23" s="4"/>
      <c r="FL23" s="4"/>
      <c r="FM23" s="4"/>
      <c r="FN23" s="4"/>
      <c r="FO23" s="5"/>
      <c r="FP23" s="5"/>
      <c r="FQ23" s="4"/>
      <c r="FR23" s="4"/>
      <c r="FS23" s="4"/>
      <c r="FT23" s="4"/>
      <c r="FU23" s="5"/>
      <c r="FV23" s="5"/>
      <c r="FW23" s="4"/>
      <c r="FX23" s="4"/>
      <c r="FY23" s="4"/>
      <c r="FZ23" s="4"/>
      <c r="GA23" s="6"/>
      <c r="GB23" s="4"/>
      <c r="GC23" s="4"/>
      <c r="GD23" s="4"/>
      <c r="GE23" s="7"/>
      <c r="GF23" s="4"/>
      <c r="GG23" s="4"/>
      <c r="GH23" s="7"/>
      <c r="GI23" s="4"/>
    </row>
    <row r="24" spans="1:191" x14ac:dyDescent="0.2">
      <c r="A24" s="18" t="s">
        <v>85</v>
      </c>
      <c r="B24" s="19" t="s">
        <v>86</v>
      </c>
      <c r="C24" s="20">
        <v>3</v>
      </c>
      <c r="D24" s="20">
        <v>0</v>
      </c>
      <c r="E24" s="20">
        <v>38</v>
      </c>
      <c r="F24" s="20">
        <v>41</v>
      </c>
      <c r="G24" s="55">
        <f t="shared" si="0"/>
        <v>2.4621519207787605E-4</v>
      </c>
      <c r="H24" s="8">
        <v>166521</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4"/>
      <c r="AO24" s="5"/>
      <c r="AP24" s="4"/>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4"/>
      <c r="CD24" s="4"/>
      <c r="CE24" s="5"/>
      <c r="CF24" s="5"/>
      <c r="CG24" s="5"/>
      <c r="CH24" s="5"/>
      <c r="CI24" s="4"/>
      <c r="CJ24" s="5"/>
      <c r="CK24" s="5"/>
      <c r="CL24" s="5"/>
      <c r="CM24" s="5"/>
      <c r="CN24" s="5"/>
      <c r="CO24" s="5"/>
      <c r="CP24" s="5"/>
      <c r="CQ24" s="5"/>
      <c r="CR24" s="5"/>
      <c r="CS24" s="5"/>
      <c r="CT24" s="5"/>
      <c r="CU24" s="5"/>
      <c r="CV24" s="5"/>
      <c r="CW24" s="5"/>
      <c r="CX24" s="5"/>
      <c r="CY24" s="5"/>
      <c r="CZ24" s="4"/>
      <c r="DA24" s="4"/>
      <c r="DB24" s="4"/>
      <c r="DC24" s="4"/>
      <c r="DD24" s="4"/>
      <c r="DE24" s="4"/>
      <c r="DF24" s="4"/>
      <c r="DG24" s="4"/>
      <c r="DH24" s="4"/>
      <c r="DI24" s="4"/>
      <c r="DJ24" s="5"/>
      <c r="DK24" s="5"/>
      <c r="DL24" s="5"/>
      <c r="DM24" s="5"/>
      <c r="DN24" s="5"/>
      <c r="DO24" s="5"/>
      <c r="DP24" s="5"/>
      <c r="DQ24" s="5"/>
      <c r="DR24" s="5"/>
      <c r="DS24" s="5"/>
      <c r="DT24" s="5"/>
      <c r="DU24" s="4"/>
      <c r="DV24" s="6"/>
      <c r="DW24" s="6"/>
      <c r="DX24" s="6"/>
      <c r="DY24" s="6"/>
      <c r="DZ24" s="6"/>
      <c r="EA24" s="4"/>
      <c r="EB24" s="6"/>
      <c r="EC24" s="6"/>
      <c r="ED24" s="6"/>
      <c r="EE24" s="6"/>
      <c r="EF24" s="6"/>
      <c r="EG24" s="6"/>
      <c r="EH24" s="4"/>
      <c r="EI24" s="6"/>
      <c r="EJ24" s="6"/>
      <c r="EK24" s="6"/>
      <c r="EL24" s="6"/>
      <c r="EM24" s="6"/>
      <c r="EN24" s="6"/>
      <c r="EO24" s="6"/>
      <c r="EP24" s="6"/>
      <c r="EQ24" s="6"/>
      <c r="ER24" s="6"/>
      <c r="ES24" s="6"/>
      <c r="ET24" s="6"/>
      <c r="EU24" s="4"/>
      <c r="EV24" s="6"/>
      <c r="EW24" s="6"/>
      <c r="EX24" s="6"/>
      <c r="EY24" s="6"/>
      <c r="EZ24" s="6"/>
      <c r="FA24" s="6"/>
      <c r="FB24" s="6"/>
      <c r="FC24" s="6"/>
      <c r="FD24" s="4"/>
      <c r="FE24" s="6"/>
      <c r="FF24" s="6"/>
      <c r="FG24" s="6"/>
      <c r="FH24" s="6"/>
      <c r="FI24" s="4"/>
      <c r="FJ24" s="4"/>
      <c r="FK24" s="4"/>
      <c r="FL24" s="4"/>
      <c r="FM24" s="4"/>
      <c r="FN24" s="4"/>
      <c r="FO24" s="5"/>
      <c r="FP24" s="5"/>
      <c r="FQ24" s="4"/>
      <c r="FR24" s="4"/>
      <c r="FS24" s="4"/>
      <c r="FT24" s="4"/>
      <c r="FU24" s="5"/>
      <c r="FV24" s="5"/>
      <c r="FW24" s="4"/>
      <c r="FX24" s="4"/>
      <c r="FY24" s="4"/>
      <c r="FZ24" s="4"/>
      <c r="GA24" s="4"/>
      <c r="GB24" s="4"/>
      <c r="GC24" s="4"/>
      <c r="GD24" s="4"/>
      <c r="GE24" s="7"/>
      <c r="GF24" s="4"/>
      <c r="GG24" s="4"/>
      <c r="GH24" s="7"/>
      <c r="GI24" s="4"/>
    </row>
    <row r="25" spans="1:191" x14ac:dyDescent="0.2">
      <c r="A25" s="18" t="s">
        <v>87</v>
      </c>
      <c r="B25" s="19" t="s">
        <v>88</v>
      </c>
      <c r="C25" s="20">
        <v>17</v>
      </c>
      <c r="D25" s="20">
        <v>0</v>
      </c>
      <c r="E25" s="20">
        <v>38</v>
      </c>
      <c r="F25" s="20">
        <v>55</v>
      </c>
      <c r="G25" s="55">
        <f t="shared" si="0"/>
        <v>2.0546691422316697E-4</v>
      </c>
      <c r="H25" s="8">
        <v>267683</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4"/>
      <c r="AO25" s="5"/>
      <c r="AP25" s="4"/>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4"/>
      <c r="CD25" s="4"/>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4"/>
      <c r="DK25" s="4"/>
      <c r="DL25" s="4"/>
      <c r="DM25" s="4"/>
      <c r="DN25" s="4"/>
      <c r="DO25" s="4"/>
      <c r="DP25" s="4"/>
      <c r="DQ25" s="4"/>
      <c r="DR25" s="5"/>
      <c r="DS25" s="5"/>
      <c r="DT25" s="5"/>
      <c r="DU25" s="5"/>
      <c r="DV25" s="6"/>
      <c r="DW25" s="6"/>
      <c r="DX25" s="6"/>
      <c r="DY25" s="6"/>
      <c r="DZ25" s="6"/>
      <c r="EA25" s="4"/>
      <c r="EB25" s="6"/>
      <c r="EC25" s="6"/>
      <c r="ED25" s="6"/>
      <c r="EE25" s="6"/>
      <c r="EF25" s="6"/>
      <c r="EG25" s="6"/>
      <c r="EH25" s="4"/>
      <c r="EI25" s="6"/>
      <c r="EJ25" s="6"/>
      <c r="EK25" s="6"/>
      <c r="EL25" s="6"/>
      <c r="EM25" s="6"/>
      <c r="EN25" s="6"/>
      <c r="EO25" s="6"/>
      <c r="EP25" s="6"/>
      <c r="EQ25" s="6"/>
      <c r="ER25" s="6"/>
      <c r="ES25" s="6"/>
      <c r="ET25" s="6"/>
      <c r="EU25" s="4"/>
      <c r="EV25" s="6"/>
      <c r="EW25" s="6"/>
      <c r="EX25" s="6"/>
      <c r="EY25" s="6"/>
      <c r="EZ25" s="6"/>
      <c r="FA25" s="6"/>
      <c r="FB25" s="6"/>
      <c r="FC25" s="6"/>
      <c r="FD25" s="4"/>
      <c r="FE25" s="6"/>
      <c r="FF25" s="6"/>
      <c r="FG25" s="6"/>
      <c r="FH25" s="6"/>
      <c r="FI25" s="4"/>
      <c r="FJ25" s="4"/>
      <c r="FK25" s="4"/>
      <c r="FL25" s="4"/>
      <c r="FM25" s="4"/>
      <c r="FN25" s="4"/>
      <c r="FO25" s="5"/>
      <c r="FP25" s="5"/>
      <c r="FQ25" s="4"/>
      <c r="FR25" s="4"/>
      <c r="FS25" s="4"/>
      <c r="FT25" s="4"/>
      <c r="FU25" s="5"/>
      <c r="FV25" s="5"/>
      <c r="FW25" s="4"/>
      <c r="FX25" s="4"/>
      <c r="FY25" s="4"/>
      <c r="FZ25" s="4"/>
      <c r="GA25" s="6"/>
      <c r="GB25" s="4"/>
      <c r="GC25" s="4"/>
      <c r="GD25" s="4"/>
      <c r="GE25" s="7"/>
      <c r="GF25" s="4"/>
      <c r="GG25" s="4"/>
      <c r="GH25" s="7"/>
      <c r="GI25" s="4"/>
    </row>
    <row r="26" spans="1:191" x14ac:dyDescent="0.2">
      <c r="A26" s="18" t="s">
        <v>89</v>
      </c>
      <c r="B26" s="19" t="s">
        <v>90</v>
      </c>
      <c r="C26" s="20">
        <v>0</v>
      </c>
      <c r="D26" s="20">
        <v>0</v>
      </c>
      <c r="E26" s="20">
        <v>38</v>
      </c>
      <c r="F26" s="20">
        <v>38</v>
      </c>
      <c r="G26" s="55">
        <f t="shared" si="0"/>
        <v>2.5107035255563193E-4</v>
      </c>
      <c r="H26" s="8">
        <v>151352</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4"/>
      <c r="AO26" s="5"/>
      <c r="AP26" s="4"/>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4"/>
      <c r="CD26" s="4"/>
      <c r="CE26" s="5"/>
      <c r="CF26" s="5"/>
      <c r="CG26" s="4"/>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6"/>
      <c r="DW26" s="6"/>
      <c r="DX26" s="6"/>
      <c r="DY26" s="6"/>
      <c r="DZ26" s="6"/>
      <c r="EA26" s="4"/>
      <c r="EB26" s="6"/>
      <c r="EC26" s="6"/>
      <c r="ED26" s="6"/>
      <c r="EE26" s="6"/>
      <c r="EF26" s="6"/>
      <c r="EG26" s="6"/>
      <c r="EH26" s="4"/>
      <c r="EI26" s="6"/>
      <c r="EJ26" s="6"/>
      <c r="EK26" s="6"/>
      <c r="EL26" s="6"/>
      <c r="EM26" s="6"/>
      <c r="EN26" s="6"/>
      <c r="EO26" s="6"/>
      <c r="EP26" s="6"/>
      <c r="EQ26" s="6"/>
      <c r="ER26" s="6"/>
      <c r="ES26" s="6"/>
      <c r="ET26" s="6"/>
      <c r="EU26" s="4"/>
      <c r="EV26" s="6"/>
      <c r="EW26" s="6"/>
      <c r="EX26" s="6"/>
      <c r="EY26" s="6"/>
      <c r="EZ26" s="6"/>
      <c r="FA26" s="6"/>
      <c r="FB26" s="6"/>
      <c r="FC26" s="6"/>
      <c r="FD26" s="4"/>
      <c r="FE26" s="6"/>
      <c r="FF26" s="6"/>
      <c r="FG26" s="6"/>
      <c r="FH26" s="6"/>
      <c r="FI26" s="4"/>
      <c r="FJ26" s="4"/>
      <c r="FK26" s="4"/>
      <c r="FL26" s="4"/>
      <c r="FM26" s="4"/>
      <c r="FN26" s="4"/>
      <c r="FO26" s="5"/>
      <c r="FP26" s="5"/>
      <c r="FQ26" s="4"/>
      <c r="FR26" s="4"/>
      <c r="FS26" s="4"/>
      <c r="FT26" s="4"/>
      <c r="FU26" s="5"/>
      <c r="FV26" s="5"/>
      <c r="FW26" s="4"/>
      <c r="FX26" s="4"/>
      <c r="FY26" s="4"/>
      <c r="FZ26" s="4"/>
      <c r="GA26" s="4"/>
      <c r="GB26" s="4"/>
      <c r="GC26" s="5"/>
      <c r="GD26" s="4"/>
      <c r="GE26" s="7"/>
      <c r="GF26" s="4"/>
      <c r="GG26" s="4"/>
      <c r="GH26" s="7"/>
      <c r="GI26" s="4"/>
    </row>
    <row r="27" spans="1:191" x14ac:dyDescent="0.2">
      <c r="A27" s="18" t="s">
        <v>91</v>
      </c>
      <c r="B27" s="19" t="s">
        <v>90</v>
      </c>
      <c r="C27" s="20">
        <v>14</v>
      </c>
      <c r="D27" s="20">
        <v>1</v>
      </c>
      <c r="E27" s="20">
        <v>38</v>
      </c>
      <c r="F27" s="20">
        <v>53</v>
      </c>
      <c r="G27" s="55">
        <f t="shared" si="0"/>
        <v>2.0483091787439615E-4</v>
      </c>
      <c r="H27" s="8">
        <v>258750</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4"/>
      <c r="AO27" s="5"/>
      <c r="AP27" s="4"/>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4"/>
      <c r="CD27" s="4"/>
      <c r="CE27" s="5"/>
      <c r="CF27" s="5"/>
      <c r="CG27" s="5"/>
      <c r="CH27" s="5"/>
      <c r="CI27" s="5"/>
      <c r="CJ27" s="5"/>
      <c r="CK27" s="5"/>
      <c r="CL27" s="5"/>
      <c r="CM27" s="5"/>
      <c r="CN27" s="5"/>
      <c r="CO27" s="5"/>
      <c r="CP27" s="5"/>
      <c r="CQ27" s="5"/>
      <c r="CR27" s="5"/>
      <c r="CS27" s="5"/>
      <c r="CT27" s="5"/>
      <c r="CU27" s="5"/>
      <c r="CV27" s="5"/>
      <c r="CW27" s="5"/>
      <c r="CX27" s="5"/>
      <c r="CY27" s="5"/>
      <c r="CZ27" s="4"/>
      <c r="DA27" s="4"/>
      <c r="DB27" s="4"/>
      <c r="DC27" s="4"/>
      <c r="DD27" s="4"/>
      <c r="DE27" s="4"/>
      <c r="DF27" s="4"/>
      <c r="DG27" s="4"/>
      <c r="DH27" s="4"/>
      <c r="DI27" s="4"/>
      <c r="DJ27" s="5"/>
      <c r="DK27" s="5"/>
      <c r="DL27" s="5"/>
      <c r="DM27" s="5"/>
      <c r="DN27" s="5"/>
      <c r="DO27" s="5"/>
      <c r="DP27" s="5"/>
      <c r="DQ27" s="5"/>
      <c r="DR27" s="5"/>
      <c r="DS27" s="5"/>
      <c r="DT27" s="5"/>
      <c r="DU27" s="5"/>
      <c r="DV27" s="6"/>
      <c r="DW27" s="6"/>
      <c r="DX27" s="6"/>
      <c r="DY27" s="6"/>
      <c r="DZ27" s="6"/>
      <c r="EA27" s="4"/>
      <c r="EB27" s="6"/>
      <c r="EC27" s="6"/>
      <c r="ED27" s="6"/>
      <c r="EE27" s="6"/>
      <c r="EF27" s="6"/>
      <c r="EG27" s="6"/>
      <c r="EH27" s="4"/>
      <c r="EI27" s="6"/>
      <c r="EJ27" s="6"/>
      <c r="EK27" s="6"/>
      <c r="EL27" s="6"/>
      <c r="EM27" s="6"/>
      <c r="EN27" s="6"/>
      <c r="EO27" s="6"/>
      <c r="EP27" s="6"/>
      <c r="EQ27" s="6"/>
      <c r="ER27" s="6"/>
      <c r="ES27" s="6"/>
      <c r="ET27" s="6"/>
      <c r="EU27" s="4"/>
      <c r="EV27" s="6"/>
      <c r="EW27" s="6"/>
      <c r="EX27" s="6"/>
      <c r="EY27" s="6"/>
      <c r="EZ27" s="6"/>
      <c r="FA27" s="6"/>
      <c r="FB27" s="6"/>
      <c r="FC27" s="6"/>
      <c r="FD27" s="4"/>
      <c r="FE27" s="6"/>
      <c r="FF27" s="6"/>
      <c r="FG27" s="6"/>
      <c r="FH27" s="6"/>
      <c r="FI27" s="4"/>
      <c r="FJ27" s="4"/>
      <c r="FK27" s="4"/>
      <c r="FL27" s="4"/>
      <c r="FM27" s="4"/>
      <c r="FN27" s="4"/>
      <c r="FO27" s="5"/>
      <c r="FP27" s="5"/>
      <c r="FQ27" s="4"/>
      <c r="FR27" s="4"/>
      <c r="FS27" s="4"/>
      <c r="FT27" s="4"/>
      <c r="FU27" s="5"/>
      <c r="FV27" s="5"/>
      <c r="FW27" s="4"/>
      <c r="FX27" s="4"/>
      <c r="FY27" s="4"/>
      <c r="FZ27" s="4"/>
      <c r="GA27" s="6"/>
      <c r="GB27" s="4"/>
      <c r="GC27" s="5"/>
      <c r="GD27" s="4"/>
      <c r="GE27" s="7"/>
      <c r="GF27" s="4"/>
      <c r="GG27" s="4"/>
      <c r="GH27" s="7"/>
      <c r="GI27" s="4"/>
    </row>
    <row r="28" spans="1:191" x14ac:dyDescent="0.2">
      <c r="A28" s="18" t="s">
        <v>92</v>
      </c>
      <c r="B28" s="19" t="s">
        <v>90</v>
      </c>
      <c r="C28" s="20">
        <v>0</v>
      </c>
      <c r="D28" s="20">
        <v>0</v>
      </c>
      <c r="E28" s="20">
        <v>38</v>
      </c>
      <c r="F28" s="20">
        <v>38</v>
      </c>
      <c r="G28" s="55">
        <f t="shared" si="0"/>
        <v>2.5841901963984549E-4</v>
      </c>
      <c r="H28" s="8">
        <v>147048</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4"/>
      <c r="AO28" s="5"/>
      <c r="AP28" s="4"/>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4"/>
      <c r="CD28" s="4"/>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4"/>
      <c r="DK28" s="4"/>
      <c r="DL28" s="4"/>
      <c r="DM28" s="4"/>
      <c r="DN28" s="4"/>
      <c r="DO28" s="4"/>
      <c r="DP28" s="4"/>
      <c r="DQ28" s="4"/>
      <c r="DR28" s="5"/>
      <c r="DS28" s="5"/>
      <c r="DT28" s="5"/>
      <c r="DU28" s="5"/>
      <c r="DV28" s="6"/>
      <c r="DW28" s="6"/>
      <c r="DX28" s="6"/>
      <c r="DY28" s="6"/>
      <c r="DZ28" s="6"/>
      <c r="EA28" s="4"/>
      <c r="EB28" s="6"/>
      <c r="EC28" s="6"/>
      <c r="ED28" s="6"/>
      <c r="EE28" s="6"/>
      <c r="EF28" s="6"/>
      <c r="EG28" s="6"/>
      <c r="EH28" s="4"/>
      <c r="EI28" s="6"/>
      <c r="EJ28" s="6"/>
      <c r="EK28" s="6"/>
      <c r="EL28" s="6"/>
      <c r="EM28" s="6"/>
      <c r="EN28" s="6"/>
      <c r="EO28" s="6"/>
      <c r="EP28" s="6"/>
      <c r="EQ28" s="6"/>
      <c r="ER28" s="6"/>
      <c r="ES28" s="6"/>
      <c r="ET28" s="6"/>
      <c r="EU28" s="4"/>
      <c r="EV28" s="6"/>
      <c r="EW28" s="6"/>
      <c r="EX28" s="6"/>
      <c r="EY28" s="6"/>
      <c r="EZ28" s="6"/>
      <c r="FA28" s="6"/>
      <c r="FB28" s="6"/>
      <c r="FC28" s="6"/>
      <c r="FD28" s="4"/>
      <c r="FE28" s="6"/>
      <c r="FF28" s="6"/>
      <c r="FG28" s="6"/>
      <c r="FH28" s="6"/>
      <c r="FI28" s="4"/>
      <c r="FJ28" s="4"/>
      <c r="FK28" s="4"/>
      <c r="FL28" s="4"/>
      <c r="FM28" s="4"/>
      <c r="FN28" s="4"/>
      <c r="FO28" s="5"/>
      <c r="FP28" s="5"/>
      <c r="FQ28" s="4"/>
      <c r="FR28" s="4"/>
      <c r="FS28" s="4"/>
      <c r="FT28" s="4"/>
      <c r="FU28" s="5"/>
      <c r="FV28" s="5"/>
      <c r="FW28" s="4"/>
      <c r="FX28" s="4"/>
      <c r="FY28" s="4"/>
      <c r="FZ28" s="4"/>
      <c r="GA28" s="4"/>
      <c r="GB28" s="4"/>
      <c r="GC28" s="4"/>
      <c r="GD28" s="4"/>
      <c r="GE28" s="7"/>
      <c r="GF28" s="4"/>
      <c r="GG28" s="4"/>
      <c r="GH28" s="7"/>
      <c r="GI28" s="4"/>
    </row>
    <row r="29" spans="1:191" x14ac:dyDescent="0.2">
      <c r="A29" s="18" t="s">
        <v>93</v>
      </c>
      <c r="B29" s="19" t="s">
        <v>94</v>
      </c>
      <c r="C29" s="20">
        <v>3</v>
      </c>
      <c r="D29" s="20">
        <v>0</v>
      </c>
      <c r="E29" s="20">
        <v>38</v>
      </c>
      <c r="F29" s="20">
        <v>41</v>
      </c>
      <c r="G29" s="55">
        <f t="shared" si="0"/>
        <v>1.5908059177980143E-4</v>
      </c>
      <c r="H29" s="8">
        <v>257731</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4"/>
      <c r="AO29" s="5"/>
      <c r="AP29" s="4"/>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4"/>
      <c r="CD29" s="4"/>
      <c r="CE29" s="5"/>
      <c r="CF29" s="5"/>
      <c r="CG29" s="4"/>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4"/>
      <c r="DV29" s="6"/>
      <c r="DW29" s="6"/>
      <c r="DX29" s="6"/>
      <c r="DY29" s="6"/>
      <c r="DZ29" s="6"/>
      <c r="EA29" s="4"/>
      <c r="EB29" s="6"/>
      <c r="EC29" s="6"/>
      <c r="ED29" s="6"/>
      <c r="EE29" s="6"/>
      <c r="EF29" s="6"/>
      <c r="EG29" s="6"/>
      <c r="EH29" s="4"/>
      <c r="EI29" s="6"/>
      <c r="EJ29" s="6"/>
      <c r="EK29" s="6"/>
      <c r="EL29" s="6"/>
      <c r="EM29" s="6"/>
      <c r="EN29" s="6"/>
      <c r="EO29" s="6"/>
      <c r="EP29" s="6"/>
      <c r="EQ29" s="6"/>
      <c r="ER29" s="6"/>
      <c r="ES29" s="6"/>
      <c r="ET29" s="6"/>
      <c r="EU29" s="4"/>
      <c r="EV29" s="6"/>
      <c r="EW29" s="6"/>
      <c r="EX29" s="6"/>
      <c r="EY29" s="6"/>
      <c r="EZ29" s="6"/>
      <c r="FA29" s="6"/>
      <c r="FB29" s="6"/>
      <c r="FC29" s="6"/>
      <c r="FD29" s="4"/>
      <c r="FE29" s="6"/>
      <c r="FF29" s="6"/>
      <c r="FG29" s="6"/>
      <c r="FH29" s="6"/>
      <c r="FI29" s="4"/>
      <c r="FJ29" s="4"/>
      <c r="FK29" s="4"/>
      <c r="FL29" s="4"/>
      <c r="FM29" s="4"/>
      <c r="FN29" s="4"/>
      <c r="FO29" s="5"/>
      <c r="FP29" s="5"/>
      <c r="FQ29" s="4"/>
      <c r="FR29" s="4"/>
      <c r="FS29" s="4"/>
      <c r="FT29" s="4"/>
      <c r="FU29" s="5"/>
      <c r="FV29" s="5"/>
      <c r="FW29" s="4"/>
      <c r="FX29" s="4"/>
      <c r="FY29" s="4"/>
      <c r="FZ29" s="4"/>
      <c r="GA29" s="6"/>
      <c r="GB29" s="4"/>
      <c r="GC29" s="5"/>
      <c r="GD29" s="4"/>
      <c r="GE29" s="7"/>
      <c r="GF29" s="4"/>
      <c r="GG29" s="4"/>
      <c r="GH29" s="7"/>
      <c r="GI29" s="4"/>
    </row>
    <row r="30" spans="1:191" x14ac:dyDescent="0.2">
      <c r="A30" s="18" t="s">
        <v>95</v>
      </c>
      <c r="B30" s="19" t="s">
        <v>96</v>
      </c>
      <c r="C30" s="20">
        <v>0</v>
      </c>
      <c r="D30" s="20">
        <v>0</v>
      </c>
      <c r="E30" s="20">
        <v>38</v>
      </c>
      <c r="F30" s="20">
        <v>38</v>
      </c>
      <c r="G30" s="55">
        <f t="shared" si="0"/>
        <v>1.9698713362985081E-4</v>
      </c>
      <c r="H30" s="8">
        <v>192906</v>
      </c>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4"/>
      <c r="AO30" s="5"/>
      <c r="AP30" s="4"/>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4"/>
      <c r="CD30" s="4"/>
      <c r="CE30" s="5"/>
      <c r="CF30" s="5"/>
      <c r="CG30" s="4"/>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4"/>
      <c r="DK30" s="4"/>
      <c r="DL30" s="4"/>
      <c r="DM30" s="4"/>
      <c r="DN30" s="4"/>
      <c r="DO30" s="4"/>
      <c r="DP30" s="4"/>
      <c r="DQ30" s="4"/>
      <c r="DR30" s="5"/>
      <c r="DS30" s="5"/>
      <c r="DT30" s="5"/>
      <c r="DU30" s="4"/>
      <c r="DV30" s="6"/>
      <c r="DW30" s="6"/>
      <c r="DX30" s="6"/>
      <c r="DY30" s="6"/>
      <c r="DZ30" s="6"/>
      <c r="EA30" s="4"/>
      <c r="EB30" s="6"/>
      <c r="EC30" s="6"/>
      <c r="ED30" s="6"/>
      <c r="EE30" s="6"/>
      <c r="EF30" s="6"/>
      <c r="EG30" s="6"/>
      <c r="EH30" s="4"/>
      <c r="EI30" s="6"/>
      <c r="EJ30" s="6"/>
      <c r="EK30" s="6"/>
      <c r="EL30" s="6"/>
      <c r="EM30" s="6"/>
      <c r="EN30" s="6"/>
      <c r="EO30" s="6"/>
      <c r="EP30" s="6"/>
      <c r="EQ30" s="6"/>
      <c r="ER30" s="6"/>
      <c r="ES30" s="6"/>
      <c r="ET30" s="6"/>
      <c r="EU30" s="4"/>
      <c r="EV30" s="6"/>
      <c r="EW30" s="6"/>
      <c r="EX30" s="6"/>
      <c r="EY30" s="6"/>
      <c r="EZ30" s="6"/>
      <c r="FA30" s="6"/>
      <c r="FB30" s="6"/>
      <c r="FC30" s="6"/>
      <c r="FD30" s="4"/>
      <c r="FE30" s="6"/>
      <c r="FF30" s="6"/>
      <c r="FG30" s="6"/>
      <c r="FH30" s="6"/>
      <c r="FI30" s="4"/>
      <c r="FJ30" s="4"/>
      <c r="FK30" s="4"/>
      <c r="FL30" s="4"/>
      <c r="FM30" s="4"/>
      <c r="FN30" s="4"/>
      <c r="FO30" s="5"/>
      <c r="FP30" s="5"/>
      <c r="FQ30" s="4"/>
      <c r="FR30" s="4"/>
      <c r="FS30" s="4"/>
      <c r="FT30" s="4"/>
      <c r="FU30" s="5"/>
      <c r="FV30" s="5"/>
      <c r="FW30" s="4"/>
      <c r="FX30" s="4"/>
      <c r="FY30" s="4"/>
      <c r="FZ30" s="4"/>
      <c r="GA30" s="6"/>
      <c r="GB30" s="4"/>
      <c r="GC30" s="4"/>
      <c r="GD30" s="4"/>
      <c r="GE30" s="7"/>
      <c r="GF30" s="4"/>
      <c r="GG30" s="4"/>
      <c r="GH30" s="7"/>
      <c r="GI30" s="4"/>
    </row>
    <row r="31" spans="1:191" x14ac:dyDescent="0.2">
      <c r="A31" s="18" t="s">
        <v>97</v>
      </c>
      <c r="B31" s="19" t="s">
        <v>98</v>
      </c>
      <c r="C31" s="20">
        <v>0</v>
      </c>
      <c r="D31" s="20">
        <v>0</v>
      </c>
      <c r="E31" s="20">
        <v>38</v>
      </c>
      <c r="F31" s="20">
        <v>38</v>
      </c>
      <c r="G31" s="55">
        <f t="shared" si="0"/>
        <v>2.5053568485248063E-4</v>
      </c>
      <c r="H31" s="8">
        <v>151675</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4"/>
      <c r="AO31" s="5"/>
      <c r="AP31" s="4"/>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4"/>
      <c r="CD31" s="4"/>
      <c r="CE31" s="5"/>
      <c r="CF31" s="5"/>
      <c r="CG31" s="4"/>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4"/>
      <c r="DK31" s="4"/>
      <c r="DL31" s="4"/>
      <c r="DM31" s="4"/>
      <c r="DN31" s="4"/>
      <c r="DO31" s="4"/>
      <c r="DP31" s="4"/>
      <c r="DQ31" s="4"/>
      <c r="DR31" s="5"/>
      <c r="DS31" s="5"/>
      <c r="DT31" s="5"/>
      <c r="DU31" s="5"/>
      <c r="DV31" s="6"/>
      <c r="DW31" s="6"/>
      <c r="DX31" s="6"/>
      <c r="DY31" s="6"/>
      <c r="DZ31" s="6"/>
      <c r="EA31" s="4"/>
      <c r="EB31" s="6"/>
      <c r="EC31" s="6"/>
      <c r="ED31" s="6"/>
      <c r="EE31" s="6"/>
      <c r="EF31" s="6"/>
      <c r="EG31" s="6"/>
      <c r="EH31" s="4"/>
      <c r="EI31" s="6"/>
      <c r="EJ31" s="6"/>
      <c r="EK31" s="6"/>
      <c r="EL31" s="6"/>
      <c r="EM31" s="6"/>
      <c r="EN31" s="6"/>
      <c r="EO31" s="6"/>
      <c r="EP31" s="6"/>
      <c r="EQ31" s="6"/>
      <c r="ER31" s="6"/>
      <c r="ES31" s="6"/>
      <c r="ET31" s="6"/>
      <c r="EU31" s="4"/>
      <c r="EV31" s="6"/>
      <c r="EW31" s="6"/>
      <c r="EX31" s="6"/>
      <c r="EY31" s="6"/>
      <c r="EZ31" s="6"/>
      <c r="FA31" s="6"/>
      <c r="FB31" s="6"/>
      <c r="FC31" s="6"/>
      <c r="FD31" s="4"/>
      <c r="FE31" s="6"/>
      <c r="FF31" s="6"/>
      <c r="FG31" s="6"/>
      <c r="FH31" s="6"/>
      <c r="FI31" s="4"/>
      <c r="FJ31" s="4"/>
      <c r="FK31" s="4"/>
      <c r="FL31" s="4"/>
      <c r="FM31" s="4"/>
      <c r="FN31" s="4"/>
      <c r="FO31" s="5"/>
      <c r="FP31" s="5"/>
      <c r="FQ31" s="4"/>
      <c r="FR31" s="4"/>
      <c r="FS31" s="4"/>
      <c r="FT31" s="4"/>
      <c r="FU31" s="5"/>
      <c r="FV31" s="5"/>
      <c r="FW31" s="4"/>
      <c r="FX31" s="4"/>
      <c r="FY31" s="4"/>
      <c r="FZ31" s="4"/>
      <c r="GA31" s="4"/>
      <c r="GB31" s="4"/>
      <c r="GC31" s="4"/>
      <c r="GD31" s="4"/>
      <c r="GE31" s="7"/>
      <c r="GF31" s="4"/>
      <c r="GG31" s="4"/>
      <c r="GH31" s="7"/>
      <c r="GI31" s="4"/>
    </row>
    <row r="32" spans="1:191" x14ac:dyDescent="0.2">
      <c r="A32" s="18" t="s">
        <v>99</v>
      </c>
      <c r="B32" s="19" t="s">
        <v>100</v>
      </c>
      <c r="C32" s="20">
        <v>5</v>
      </c>
      <c r="D32" s="20">
        <v>0</v>
      </c>
      <c r="E32" s="20">
        <v>38</v>
      </c>
      <c r="F32" s="20">
        <v>43</v>
      </c>
      <c r="G32" s="55">
        <f t="shared" si="0"/>
        <v>1.8276951064526137E-4</v>
      </c>
      <c r="H32" s="8">
        <v>235269</v>
      </c>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4"/>
      <c r="AO32" s="5"/>
      <c r="AP32" s="4"/>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4"/>
      <c r="CD32" s="4"/>
      <c r="CE32" s="5"/>
      <c r="CF32" s="5"/>
      <c r="CG32" s="4"/>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4"/>
      <c r="DK32" s="4"/>
      <c r="DL32" s="4"/>
      <c r="DM32" s="4"/>
      <c r="DN32" s="4"/>
      <c r="DO32" s="4"/>
      <c r="DP32" s="4"/>
      <c r="DQ32" s="4"/>
      <c r="DR32" s="5"/>
      <c r="DS32" s="5"/>
      <c r="DT32" s="5"/>
      <c r="DU32" s="5"/>
      <c r="DV32" s="6"/>
      <c r="DW32" s="6"/>
      <c r="DX32" s="6"/>
      <c r="DY32" s="6"/>
      <c r="DZ32" s="6"/>
      <c r="EA32" s="4"/>
      <c r="EB32" s="6"/>
      <c r="EC32" s="6"/>
      <c r="ED32" s="6"/>
      <c r="EE32" s="6"/>
      <c r="EF32" s="6"/>
      <c r="EG32" s="6"/>
      <c r="EH32" s="4"/>
      <c r="EI32" s="6"/>
      <c r="EJ32" s="6"/>
      <c r="EK32" s="6"/>
      <c r="EL32" s="6"/>
      <c r="EM32" s="6"/>
      <c r="EN32" s="6"/>
      <c r="EO32" s="6"/>
      <c r="EP32" s="6"/>
      <c r="EQ32" s="6"/>
      <c r="ER32" s="6"/>
      <c r="ES32" s="6"/>
      <c r="ET32" s="6"/>
      <c r="EU32" s="4"/>
      <c r="EV32" s="6"/>
      <c r="EW32" s="6"/>
      <c r="EX32" s="6"/>
      <c r="EY32" s="6"/>
      <c r="EZ32" s="6"/>
      <c r="FA32" s="6"/>
      <c r="FB32" s="6"/>
      <c r="FC32" s="6"/>
      <c r="FD32" s="4"/>
      <c r="FE32" s="6"/>
      <c r="FF32" s="6"/>
      <c r="FG32" s="6"/>
      <c r="FH32" s="6"/>
      <c r="FI32" s="4"/>
      <c r="FJ32" s="4"/>
      <c r="FK32" s="4"/>
      <c r="FL32" s="4"/>
      <c r="FM32" s="4"/>
      <c r="FN32" s="4"/>
      <c r="FO32" s="5"/>
      <c r="FP32" s="5"/>
      <c r="FQ32" s="4"/>
      <c r="FR32" s="4"/>
      <c r="FS32" s="4"/>
      <c r="FT32" s="4"/>
      <c r="FU32" s="5"/>
      <c r="FV32" s="5"/>
      <c r="FW32" s="4"/>
      <c r="FX32" s="4"/>
      <c r="FY32" s="4"/>
      <c r="FZ32" s="4"/>
      <c r="GA32" s="4"/>
      <c r="GB32" s="4"/>
      <c r="GC32" s="5"/>
      <c r="GD32" s="4"/>
      <c r="GE32" s="7"/>
      <c r="GF32" s="4"/>
      <c r="GG32" s="4"/>
      <c r="GH32" s="7"/>
      <c r="GI32" s="4"/>
    </row>
    <row r="33" spans="1:191" x14ac:dyDescent="0.2">
      <c r="A33" s="18" t="s">
        <v>101</v>
      </c>
      <c r="B33" s="19" t="s">
        <v>102</v>
      </c>
      <c r="C33" s="20">
        <v>3</v>
      </c>
      <c r="D33" s="20">
        <v>0</v>
      </c>
      <c r="E33" s="20">
        <v>38</v>
      </c>
      <c r="F33" s="20">
        <v>41</v>
      </c>
      <c r="G33" s="55">
        <f t="shared" si="0"/>
        <v>2.0476963416156825E-4</v>
      </c>
      <c r="H33" s="8">
        <v>200225</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4"/>
      <c r="AO33" s="5"/>
      <c r="AP33" s="4"/>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4"/>
      <c r="CD33" s="4"/>
      <c r="CE33" s="5"/>
      <c r="CF33" s="5"/>
      <c r="CG33" s="4"/>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4"/>
      <c r="DK33" s="4"/>
      <c r="DL33" s="4"/>
      <c r="DM33" s="4"/>
      <c r="DN33" s="4"/>
      <c r="DO33" s="4"/>
      <c r="DP33" s="4"/>
      <c r="DQ33" s="4"/>
      <c r="DR33" s="5"/>
      <c r="DS33" s="5"/>
      <c r="DT33" s="5"/>
      <c r="DU33" s="5"/>
      <c r="DV33" s="6"/>
      <c r="DW33" s="6"/>
      <c r="DX33" s="6"/>
      <c r="DY33" s="6"/>
      <c r="DZ33" s="6"/>
      <c r="EA33" s="4"/>
      <c r="EB33" s="6"/>
      <c r="EC33" s="6"/>
      <c r="ED33" s="6"/>
      <c r="EE33" s="6"/>
      <c r="EF33" s="6"/>
      <c r="EG33" s="6"/>
      <c r="EH33" s="4"/>
      <c r="EI33" s="6"/>
      <c r="EJ33" s="6"/>
      <c r="EK33" s="6"/>
      <c r="EL33" s="6"/>
      <c r="EM33" s="6"/>
      <c r="EN33" s="6"/>
      <c r="EO33" s="6"/>
      <c r="EP33" s="6"/>
      <c r="EQ33" s="6"/>
      <c r="ER33" s="6"/>
      <c r="ES33" s="6"/>
      <c r="ET33" s="6"/>
      <c r="EU33" s="4"/>
      <c r="EV33" s="6"/>
      <c r="EW33" s="6"/>
      <c r="EX33" s="6"/>
      <c r="EY33" s="6"/>
      <c r="EZ33" s="6"/>
      <c r="FA33" s="6"/>
      <c r="FB33" s="6"/>
      <c r="FC33" s="6"/>
      <c r="FD33" s="4"/>
      <c r="FE33" s="6"/>
      <c r="FF33" s="6"/>
      <c r="FG33" s="6"/>
      <c r="FH33" s="6"/>
      <c r="FI33" s="4"/>
      <c r="FJ33" s="4"/>
      <c r="FK33" s="4"/>
      <c r="FL33" s="4"/>
      <c r="FM33" s="4"/>
      <c r="FN33" s="4"/>
      <c r="FO33" s="5"/>
      <c r="FP33" s="5"/>
      <c r="FQ33" s="4"/>
      <c r="FR33" s="4"/>
      <c r="FS33" s="4"/>
      <c r="FT33" s="4"/>
      <c r="FU33" s="5"/>
      <c r="FV33" s="5"/>
      <c r="FW33" s="4"/>
      <c r="FX33" s="4"/>
      <c r="FY33" s="4"/>
      <c r="FZ33" s="4"/>
      <c r="GA33" s="6"/>
      <c r="GB33" s="4"/>
      <c r="GC33" s="5"/>
      <c r="GD33" s="4"/>
      <c r="GE33" s="7"/>
      <c r="GF33" s="4"/>
      <c r="GG33" s="4"/>
      <c r="GH33" s="7"/>
      <c r="GI33" s="4"/>
    </row>
    <row r="34" spans="1:191" x14ac:dyDescent="0.2">
      <c r="A34" s="18" t="s">
        <v>103</v>
      </c>
      <c r="B34" s="19" t="s">
        <v>104</v>
      </c>
      <c r="C34" s="20">
        <v>2</v>
      </c>
      <c r="D34" s="20">
        <v>0</v>
      </c>
      <c r="E34" s="20">
        <v>38</v>
      </c>
      <c r="F34" s="20">
        <v>40</v>
      </c>
      <c r="G34" s="55">
        <f t="shared" si="0"/>
        <v>9.659525862173055E-5</v>
      </c>
      <c r="H34" s="8">
        <v>414099</v>
      </c>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4"/>
      <c r="AO34" s="5"/>
      <c r="AP34" s="4"/>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6"/>
      <c r="DW34" s="6"/>
      <c r="DX34" s="6"/>
      <c r="DY34" s="6"/>
      <c r="DZ34" s="6"/>
      <c r="EA34" s="4"/>
      <c r="EB34" s="6"/>
      <c r="EC34" s="6"/>
      <c r="ED34" s="6"/>
      <c r="EE34" s="6"/>
      <c r="EF34" s="6"/>
      <c r="EG34" s="6"/>
      <c r="EH34" s="4"/>
      <c r="EI34" s="6"/>
      <c r="EJ34" s="6"/>
      <c r="EK34" s="6"/>
      <c r="EL34" s="6"/>
      <c r="EM34" s="6"/>
      <c r="EN34" s="6"/>
      <c r="EO34" s="6"/>
      <c r="EP34" s="6"/>
      <c r="EQ34" s="6"/>
      <c r="ER34" s="6"/>
      <c r="ES34" s="6"/>
      <c r="ET34" s="6"/>
      <c r="EU34" s="4"/>
      <c r="EV34" s="6"/>
      <c r="EW34" s="6"/>
      <c r="EX34" s="6"/>
      <c r="EY34" s="6"/>
      <c r="EZ34" s="6"/>
      <c r="FA34" s="6"/>
      <c r="FB34" s="6"/>
      <c r="FC34" s="6"/>
      <c r="FD34" s="4"/>
      <c r="FE34" s="6"/>
      <c r="FF34" s="6"/>
      <c r="FG34" s="6"/>
      <c r="FH34" s="6"/>
      <c r="FI34" s="4"/>
      <c r="FJ34" s="4"/>
      <c r="FK34" s="4"/>
      <c r="FL34" s="4"/>
      <c r="FM34" s="4"/>
      <c r="FN34" s="4"/>
      <c r="FO34" s="5"/>
      <c r="FP34" s="5"/>
      <c r="FQ34" s="4"/>
      <c r="FR34" s="4"/>
      <c r="FS34" s="4"/>
      <c r="FT34" s="4"/>
      <c r="FU34" s="5"/>
      <c r="FV34" s="5"/>
      <c r="FW34" s="4"/>
      <c r="FX34" s="4"/>
      <c r="FY34" s="4"/>
      <c r="FZ34" s="4"/>
      <c r="GA34" s="6"/>
      <c r="GB34" s="4"/>
      <c r="GC34" s="5"/>
      <c r="GD34" s="4"/>
      <c r="GE34" s="7"/>
      <c r="GF34" s="4"/>
      <c r="GG34" s="4"/>
      <c r="GH34" s="7"/>
      <c r="GI34" s="4"/>
    </row>
    <row r="35" spans="1:191" x14ac:dyDescent="0.2">
      <c r="A35" s="18" t="s">
        <v>105</v>
      </c>
      <c r="B35" s="19" t="s">
        <v>104</v>
      </c>
      <c r="C35" s="20">
        <v>10</v>
      </c>
      <c r="D35" s="20">
        <v>1</v>
      </c>
      <c r="E35" s="20">
        <v>38</v>
      </c>
      <c r="F35" s="20">
        <v>49</v>
      </c>
      <c r="G35" s="55">
        <f t="shared" si="0"/>
        <v>1.0578812150521385E-4</v>
      </c>
      <c r="H35" s="8">
        <v>463190</v>
      </c>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4"/>
      <c r="AO35" s="5"/>
      <c r="AP35" s="4"/>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4"/>
      <c r="CD35" s="4"/>
      <c r="CE35" s="5"/>
      <c r="CF35" s="5"/>
      <c r="CG35" s="4"/>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6"/>
      <c r="DW35" s="6"/>
      <c r="DX35" s="6"/>
      <c r="DY35" s="6"/>
      <c r="DZ35" s="6"/>
      <c r="EA35" s="4"/>
      <c r="EB35" s="6"/>
      <c r="EC35" s="6"/>
      <c r="ED35" s="6"/>
      <c r="EE35" s="6"/>
      <c r="EF35" s="6"/>
      <c r="EG35" s="6"/>
      <c r="EH35" s="4"/>
      <c r="EI35" s="6"/>
      <c r="EJ35" s="6"/>
      <c r="EK35" s="6"/>
      <c r="EL35" s="6"/>
      <c r="EM35" s="6"/>
      <c r="EN35" s="6"/>
      <c r="EO35" s="6"/>
      <c r="EP35" s="6"/>
      <c r="EQ35" s="6"/>
      <c r="ER35" s="6"/>
      <c r="ES35" s="6"/>
      <c r="ET35" s="6"/>
      <c r="EU35" s="4"/>
      <c r="EV35" s="6"/>
      <c r="EW35" s="6"/>
      <c r="EX35" s="6"/>
      <c r="EY35" s="6"/>
      <c r="EZ35" s="6"/>
      <c r="FA35" s="6"/>
      <c r="FB35" s="6"/>
      <c r="FC35" s="6"/>
      <c r="FD35" s="4"/>
      <c r="FE35" s="6"/>
      <c r="FF35" s="6"/>
      <c r="FG35" s="6"/>
      <c r="FH35" s="6"/>
      <c r="FI35" s="4"/>
      <c r="FJ35" s="4"/>
      <c r="FK35" s="4"/>
      <c r="FL35" s="4"/>
      <c r="FM35" s="4"/>
      <c r="FN35" s="4"/>
      <c r="FO35" s="5"/>
      <c r="FP35" s="5"/>
      <c r="FQ35" s="4"/>
      <c r="FR35" s="4"/>
      <c r="FS35" s="4"/>
      <c r="FT35" s="4"/>
      <c r="FU35" s="5"/>
      <c r="FV35" s="5"/>
      <c r="FW35" s="4"/>
      <c r="FX35" s="4"/>
      <c r="FY35" s="4"/>
      <c r="FZ35" s="4"/>
      <c r="GA35" s="6"/>
      <c r="GB35" s="4"/>
      <c r="GC35" s="5"/>
      <c r="GD35" s="4"/>
      <c r="GE35" s="7"/>
      <c r="GF35" s="4"/>
      <c r="GG35" s="4"/>
      <c r="GH35" s="7"/>
      <c r="GI35" s="4"/>
    </row>
    <row r="36" spans="1:191" x14ac:dyDescent="0.2">
      <c r="A36" s="18" t="s">
        <v>106</v>
      </c>
      <c r="B36" s="19" t="s">
        <v>107</v>
      </c>
      <c r="C36" s="20">
        <v>0</v>
      </c>
      <c r="D36" s="20">
        <v>0</v>
      </c>
      <c r="E36" s="20">
        <v>38</v>
      </c>
      <c r="F36" s="20">
        <v>38</v>
      </c>
      <c r="G36" s="55">
        <f t="shared" si="0"/>
        <v>2.3408528096393854E-4</v>
      </c>
      <c r="H36" s="8">
        <v>162334</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4"/>
      <c r="AO36" s="5"/>
      <c r="AP36" s="4"/>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4"/>
      <c r="CD36" s="4"/>
      <c r="CE36" s="5"/>
      <c r="CF36" s="5"/>
      <c r="CG36" s="4"/>
      <c r="CH36" s="5"/>
      <c r="CI36" s="5"/>
      <c r="CJ36" s="5"/>
      <c r="CK36" s="5"/>
      <c r="CL36" s="5"/>
      <c r="CM36" s="5"/>
      <c r="CN36" s="5"/>
      <c r="CO36" s="5"/>
      <c r="CP36" s="5"/>
      <c r="CQ36" s="5"/>
      <c r="CR36" s="5"/>
      <c r="CS36" s="5"/>
      <c r="CT36" s="5"/>
      <c r="CU36" s="5"/>
      <c r="CV36" s="5"/>
      <c r="CW36" s="5"/>
      <c r="CX36" s="5"/>
      <c r="CY36" s="5"/>
      <c r="CZ36" s="4"/>
      <c r="DA36" s="4"/>
      <c r="DB36" s="4"/>
      <c r="DC36" s="4"/>
      <c r="DD36" s="4"/>
      <c r="DE36" s="4"/>
      <c r="DF36" s="4"/>
      <c r="DG36" s="4"/>
      <c r="DH36" s="4"/>
      <c r="DI36" s="4"/>
      <c r="DJ36" s="4"/>
      <c r="DK36" s="4"/>
      <c r="DL36" s="4"/>
      <c r="DM36" s="4"/>
      <c r="DN36" s="4"/>
      <c r="DO36" s="4"/>
      <c r="DP36" s="4"/>
      <c r="DQ36" s="4"/>
      <c r="DR36" s="5"/>
      <c r="DS36" s="5"/>
      <c r="DT36" s="5"/>
      <c r="DU36" s="5"/>
      <c r="DV36" s="6"/>
      <c r="DW36" s="6"/>
      <c r="DX36" s="6"/>
      <c r="DY36" s="6"/>
      <c r="DZ36" s="6"/>
      <c r="EA36" s="4"/>
      <c r="EB36" s="6"/>
      <c r="EC36" s="6"/>
      <c r="ED36" s="6"/>
      <c r="EE36" s="6"/>
      <c r="EF36" s="6"/>
      <c r="EG36" s="6"/>
      <c r="EH36" s="4"/>
      <c r="EI36" s="6"/>
      <c r="EJ36" s="6"/>
      <c r="EK36" s="6"/>
      <c r="EL36" s="6"/>
      <c r="EM36" s="6"/>
      <c r="EN36" s="6"/>
      <c r="EO36" s="6"/>
      <c r="EP36" s="6"/>
      <c r="EQ36" s="6"/>
      <c r="ER36" s="6"/>
      <c r="ES36" s="6"/>
      <c r="ET36" s="6"/>
      <c r="EU36" s="4"/>
      <c r="EV36" s="6"/>
      <c r="EW36" s="6"/>
      <c r="EX36" s="6"/>
      <c r="EY36" s="6"/>
      <c r="EZ36" s="6"/>
      <c r="FA36" s="6"/>
      <c r="FB36" s="6"/>
      <c r="FC36" s="6"/>
      <c r="FD36" s="4"/>
      <c r="FE36" s="6"/>
      <c r="FF36" s="6"/>
      <c r="FG36" s="6"/>
      <c r="FH36" s="6"/>
      <c r="FI36" s="4"/>
      <c r="FJ36" s="4"/>
      <c r="FK36" s="4"/>
      <c r="FL36" s="4"/>
      <c r="FM36" s="4"/>
      <c r="FN36" s="4"/>
      <c r="FO36" s="5"/>
      <c r="FP36" s="5"/>
      <c r="FQ36" s="4"/>
      <c r="FR36" s="4"/>
      <c r="FS36" s="4"/>
      <c r="FT36" s="4"/>
      <c r="FU36" s="5"/>
      <c r="FV36" s="5"/>
      <c r="FW36" s="4"/>
      <c r="FX36" s="4"/>
      <c r="FY36" s="4"/>
      <c r="FZ36" s="4"/>
      <c r="GA36" s="4"/>
      <c r="GB36" s="4"/>
      <c r="GC36" s="4"/>
      <c r="GD36" s="4"/>
      <c r="GE36" s="7"/>
      <c r="GF36" s="4"/>
      <c r="GG36" s="4"/>
      <c r="GH36" s="7"/>
      <c r="GI36" s="4"/>
    </row>
    <row r="37" spans="1:191" x14ac:dyDescent="0.2">
      <c r="A37" s="18" t="s">
        <v>108</v>
      </c>
      <c r="B37" s="19" t="s">
        <v>109</v>
      </c>
      <c r="C37" s="20">
        <v>7</v>
      </c>
      <c r="D37" s="20">
        <v>0</v>
      </c>
      <c r="E37" s="20">
        <v>38</v>
      </c>
      <c r="F37" s="20">
        <v>45</v>
      </c>
      <c r="G37" s="55">
        <f t="shared" si="0"/>
        <v>2.5387870239774329E-4</v>
      </c>
      <c r="H37" s="8">
        <v>177250</v>
      </c>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4"/>
      <c r="AO37" s="5"/>
      <c r="AP37" s="4"/>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4"/>
      <c r="CH37" s="5"/>
      <c r="CI37" s="5"/>
      <c r="CJ37" s="5"/>
      <c r="CK37" s="5"/>
      <c r="CL37" s="5"/>
      <c r="CM37" s="5"/>
      <c r="CN37" s="5"/>
      <c r="CO37" s="5"/>
      <c r="CP37" s="5"/>
      <c r="CQ37" s="5"/>
      <c r="CR37" s="5"/>
      <c r="CS37" s="5"/>
      <c r="CT37" s="5"/>
      <c r="CU37" s="5"/>
      <c r="CV37" s="5"/>
      <c r="CW37" s="5"/>
      <c r="CX37" s="5"/>
      <c r="CY37" s="5"/>
      <c r="CZ37" s="4"/>
      <c r="DA37" s="4"/>
      <c r="DB37" s="4"/>
      <c r="DC37" s="4"/>
      <c r="DD37" s="4"/>
      <c r="DE37" s="4"/>
      <c r="DF37" s="4"/>
      <c r="DG37" s="4"/>
      <c r="DH37" s="4"/>
      <c r="DI37" s="4"/>
      <c r="DJ37" s="5"/>
      <c r="DK37" s="5"/>
      <c r="DL37" s="5"/>
      <c r="DM37" s="5"/>
      <c r="DN37" s="5"/>
      <c r="DO37" s="5"/>
      <c r="DP37" s="5"/>
      <c r="DQ37" s="5"/>
      <c r="DR37" s="5"/>
      <c r="DS37" s="5"/>
      <c r="DT37" s="5"/>
      <c r="DU37" s="5"/>
      <c r="DV37" s="6"/>
      <c r="DW37" s="6"/>
      <c r="DX37" s="6"/>
      <c r="DY37" s="6"/>
      <c r="DZ37" s="6"/>
      <c r="EA37" s="4"/>
      <c r="EB37" s="6"/>
      <c r="EC37" s="6"/>
      <c r="ED37" s="6"/>
      <c r="EE37" s="6"/>
      <c r="EF37" s="6"/>
      <c r="EG37" s="6"/>
      <c r="EH37" s="4"/>
      <c r="EI37" s="6"/>
      <c r="EJ37" s="6"/>
      <c r="EK37" s="6"/>
      <c r="EL37" s="6"/>
      <c r="EM37" s="6"/>
      <c r="EN37" s="6"/>
      <c r="EO37" s="6"/>
      <c r="EP37" s="6"/>
      <c r="EQ37" s="6"/>
      <c r="ER37" s="6"/>
      <c r="ES37" s="6"/>
      <c r="ET37" s="6"/>
      <c r="EU37" s="4"/>
      <c r="EV37" s="6"/>
      <c r="EW37" s="6"/>
      <c r="EX37" s="6"/>
      <c r="EY37" s="6"/>
      <c r="EZ37" s="6"/>
      <c r="FA37" s="6"/>
      <c r="FB37" s="6"/>
      <c r="FC37" s="6"/>
      <c r="FD37" s="4"/>
      <c r="FE37" s="6"/>
      <c r="FF37" s="6"/>
      <c r="FG37" s="6"/>
      <c r="FH37" s="6"/>
      <c r="FI37" s="4"/>
      <c r="FJ37" s="4"/>
      <c r="FK37" s="4"/>
      <c r="FL37" s="4"/>
      <c r="FM37" s="4"/>
      <c r="FN37" s="4"/>
      <c r="FO37" s="5"/>
      <c r="FP37" s="5"/>
      <c r="FQ37" s="4"/>
      <c r="FR37" s="4"/>
      <c r="FS37" s="4"/>
      <c r="FT37" s="4"/>
      <c r="FU37" s="5"/>
      <c r="FV37" s="5"/>
      <c r="FW37" s="4"/>
      <c r="FX37" s="4"/>
      <c r="FY37" s="4"/>
      <c r="FZ37" s="4"/>
      <c r="GA37" s="6"/>
      <c r="GB37" s="4"/>
      <c r="GC37" s="4"/>
      <c r="GD37" s="4"/>
      <c r="GE37" s="7"/>
      <c r="GF37" s="4"/>
      <c r="GG37" s="4"/>
      <c r="GH37" s="7"/>
      <c r="GI37" s="4"/>
    </row>
    <row r="38" spans="1:191" x14ac:dyDescent="0.2">
      <c r="A38" s="18" t="s">
        <v>110</v>
      </c>
      <c r="B38" s="19" t="s">
        <v>109</v>
      </c>
      <c r="C38" s="20">
        <v>1</v>
      </c>
      <c r="D38" s="20">
        <v>0</v>
      </c>
      <c r="E38" s="20">
        <v>38</v>
      </c>
      <c r="F38" s="20">
        <v>39</v>
      </c>
      <c r="G38" s="55">
        <f t="shared" si="0"/>
        <v>2.2252780171061115E-4</v>
      </c>
      <c r="H38" s="8">
        <v>175259</v>
      </c>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4"/>
      <c r="AO38" s="5"/>
      <c r="AP38" s="4"/>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4"/>
      <c r="CD38" s="4"/>
      <c r="CE38" s="5"/>
      <c r="CF38" s="5"/>
      <c r="CG38" s="4"/>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6"/>
      <c r="DW38" s="6"/>
      <c r="DX38" s="6"/>
      <c r="DY38" s="6"/>
      <c r="DZ38" s="6"/>
      <c r="EA38" s="4"/>
      <c r="EB38" s="6"/>
      <c r="EC38" s="6"/>
      <c r="ED38" s="6"/>
      <c r="EE38" s="6"/>
      <c r="EF38" s="6"/>
      <c r="EG38" s="6"/>
      <c r="EH38" s="4"/>
      <c r="EI38" s="6"/>
      <c r="EJ38" s="6"/>
      <c r="EK38" s="6"/>
      <c r="EL38" s="6"/>
      <c r="EM38" s="6"/>
      <c r="EN38" s="6"/>
      <c r="EO38" s="6"/>
      <c r="EP38" s="6"/>
      <c r="EQ38" s="6"/>
      <c r="ER38" s="6"/>
      <c r="ES38" s="6"/>
      <c r="ET38" s="6"/>
      <c r="EU38" s="4"/>
      <c r="EV38" s="6"/>
      <c r="EW38" s="6"/>
      <c r="EX38" s="6"/>
      <c r="EY38" s="6"/>
      <c r="EZ38" s="6"/>
      <c r="FA38" s="6"/>
      <c r="FB38" s="6"/>
      <c r="FC38" s="6"/>
      <c r="FD38" s="4"/>
      <c r="FE38" s="6"/>
      <c r="FF38" s="6"/>
      <c r="FG38" s="6"/>
      <c r="FH38" s="6"/>
      <c r="FI38" s="4"/>
      <c r="FJ38" s="4"/>
      <c r="FK38" s="4"/>
      <c r="FL38" s="4"/>
      <c r="FM38" s="4"/>
      <c r="FN38" s="4"/>
      <c r="FO38" s="5"/>
      <c r="FP38" s="5"/>
      <c r="FQ38" s="4"/>
      <c r="FR38" s="4"/>
      <c r="FS38" s="4"/>
      <c r="FT38" s="4"/>
      <c r="FU38" s="5"/>
      <c r="FV38" s="5"/>
      <c r="FW38" s="4"/>
      <c r="FX38" s="4"/>
      <c r="FY38" s="4"/>
      <c r="FZ38" s="4"/>
      <c r="GA38" s="6"/>
      <c r="GB38" s="4"/>
      <c r="GC38" s="5"/>
      <c r="GD38" s="4"/>
      <c r="GE38" s="7"/>
      <c r="GF38" s="4"/>
      <c r="GG38" s="4"/>
      <c r="GH38" s="7"/>
      <c r="GI38" s="4"/>
    </row>
    <row r="39" spans="1:191" x14ac:dyDescent="0.2">
      <c r="A39" s="18" t="s">
        <v>111</v>
      </c>
      <c r="B39" s="19" t="s">
        <v>112</v>
      </c>
      <c r="C39" s="20">
        <v>3</v>
      </c>
      <c r="D39" s="20">
        <v>0</v>
      </c>
      <c r="E39" s="20">
        <v>38</v>
      </c>
      <c r="F39" s="20">
        <v>41</v>
      </c>
      <c r="G39" s="55">
        <f t="shared" si="0"/>
        <v>2.1050145554055234E-4</v>
      </c>
      <c r="H39" s="8">
        <v>194773</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4"/>
      <c r="AO39" s="5"/>
      <c r="AP39" s="4"/>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4"/>
      <c r="CD39" s="4"/>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6"/>
      <c r="DW39" s="6"/>
      <c r="DX39" s="6"/>
      <c r="DY39" s="6"/>
      <c r="DZ39" s="6"/>
      <c r="EA39" s="4"/>
      <c r="EB39" s="6"/>
      <c r="EC39" s="6"/>
      <c r="ED39" s="6"/>
      <c r="EE39" s="6"/>
      <c r="EF39" s="6"/>
      <c r="EG39" s="6"/>
      <c r="EH39" s="4"/>
      <c r="EI39" s="6"/>
      <c r="EJ39" s="6"/>
      <c r="EK39" s="6"/>
      <c r="EL39" s="6"/>
      <c r="EM39" s="6"/>
      <c r="EN39" s="6"/>
      <c r="EO39" s="6"/>
      <c r="EP39" s="6"/>
      <c r="EQ39" s="6"/>
      <c r="ER39" s="6"/>
      <c r="ES39" s="6"/>
      <c r="ET39" s="6"/>
      <c r="EU39" s="4"/>
      <c r="EV39" s="6"/>
      <c r="EW39" s="6"/>
      <c r="EX39" s="6"/>
      <c r="EY39" s="6"/>
      <c r="EZ39" s="6"/>
      <c r="FA39" s="6"/>
      <c r="FB39" s="6"/>
      <c r="FC39" s="6"/>
      <c r="FD39" s="4"/>
      <c r="FE39" s="6"/>
      <c r="FF39" s="6"/>
      <c r="FG39" s="6"/>
      <c r="FH39" s="6"/>
      <c r="FI39" s="4"/>
      <c r="FJ39" s="4"/>
      <c r="FK39" s="4"/>
      <c r="FL39" s="4"/>
      <c r="FM39" s="4"/>
      <c r="FN39" s="4"/>
      <c r="FO39" s="5"/>
      <c r="FP39" s="5"/>
      <c r="FQ39" s="4"/>
      <c r="FR39" s="4"/>
      <c r="FS39" s="4"/>
      <c r="FT39" s="4"/>
      <c r="FU39" s="5"/>
      <c r="FV39" s="5"/>
      <c r="FW39" s="4"/>
      <c r="FX39" s="4"/>
      <c r="FY39" s="4"/>
      <c r="FZ39" s="4"/>
      <c r="GA39" s="6"/>
      <c r="GB39" s="4"/>
      <c r="GC39" s="5"/>
      <c r="GD39" s="4"/>
      <c r="GE39" s="7"/>
      <c r="GF39" s="4"/>
      <c r="GG39" s="4"/>
      <c r="GH39" s="7"/>
      <c r="GI39" s="4"/>
    </row>
    <row r="40" spans="1:191" x14ac:dyDescent="0.2">
      <c r="A40" s="18" t="s">
        <v>113</v>
      </c>
      <c r="B40" s="19" t="s">
        <v>112</v>
      </c>
      <c r="C40" s="20">
        <v>11</v>
      </c>
      <c r="D40" s="20">
        <v>0</v>
      </c>
      <c r="E40" s="20">
        <v>38</v>
      </c>
      <c r="F40" s="20">
        <v>49</v>
      </c>
      <c r="G40" s="55">
        <f t="shared" si="0"/>
        <v>2.2136987291562193E-4</v>
      </c>
      <c r="H40" s="8">
        <v>221349</v>
      </c>
      <c r="I40" s="5"/>
      <c r="J40" s="5"/>
      <c r="K40" s="5"/>
      <c r="L40" s="5"/>
      <c r="M40" s="4"/>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4"/>
      <c r="AO40" s="5"/>
      <c r="AP40" s="4"/>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4"/>
      <c r="CD40" s="4"/>
      <c r="CE40" s="5"/>
      <c r="CF40" s="5"/>
      <c r="CG40" s="4"/>
      <c r="CH40" s="5"/>
      <c r="CI40" s="5"/>
      <c r="CJ40" s="5"/>
      <c r="CK40" s="5"/>
      <c r="CL40" s="5"/>
      <c r="CM40" s="5"/>
      <c r="CN40" s="5"/>
      <c r="CO40" s="5"/>
      <c r="CP40" s="5"/>
      <c r="CQ40" s="5"/>
      <c r="CR40" s="5"/>
      <c r="CS40" s="5"/>
      <c r="CT40" s="5"/>
      <c r="CU40" s="5"/>
      <c r="CV40" s="5"/>
      <c r="CW40" s="5"/>
      <c r="CX40" s="5"/>
      <c r="CY40" s="5"/>
      <c r="CZ40" s="4"/>
      <c r="DA40" s="4"/>
      <c r="DB40" s="4"/>
      <c r="DC40" s="4"/>
      <c r="DD40" s="4"/>
      <c r="DE40" s="4"/>
      <c r="DF40" s="4"/>
      <c r="DG40" s="4"/>
      <c r="DH40" s="4"/>
      <c r="DI40" s="4"/>
      <c r="DJ40" s="4"/>
      <c r="DK40" s="4"/>
      <c r="DL40" s="4"/>
      <c r="DM40" s="4"/>
      <c r="DN40" s="4"/>
      <c r="DO40" s="4"/>
      <c r="DP40" s="4"/>
      <c r="DQ40" s="4"/>
      <c r="DR40" s="5"/>
      <c r="DS40" s="5"/>
      <c r="DT40" s="5"/>
      <c r="DU40" s="5"/>
      <c r="DV40" s="6"/>
      <c r="DW40" s="6"/>
      <c r="DX40" s="6"/>
      <c r="DY40" s="6"/>
      <c r="DZ40" s="6"/>
      <c r="EA40" s="4"/>
      <c r="EB40" s="6"/>
      <c r="EC40" s="6"/>
      <c r="ED40" s="6"/>
      <c r="EE40" s="6"/>
      <c r="EF40" s="6"/>
      <c r="EG40" s="6"/>
      <c r="EH40" s="4"/>
      <c r="EI40" s="6"/>
      <c r="EJ40" s="6"/>
      <c r="EK40" s="6"/>
      <c r="EL40" s="6"/>
      <c r="EM40" s="6"/>
      <c r="EN40" s="6"/>
      <c r="EO40" s="6"/>
      <c r="EP40" s="6"/>
      <c r="EQ40" s="6"/>
      <c r="ER40" s="6"/>
      <c r="ES40" s="6"/>
      <c r="ET40" s="6"/>
      <c r="EU40" s="4"/>
      <c r="EV40" s="6"/>
      <c r="EW40" s="6"/>
      <c r="EX40" s="6"/>
      <c r="EY40" s="6"/>
      <c r="EZ40" s="6"/>
      <c r="FA40" s="6"/>
      <c r="FB40" s="6"/>
      <c r="FC40" s="6"/>
      <c r="FD40" s="4"/>
      <c r="FE40" s="6"/>
      <c r="FF40" s="6"/>
      <c r="FG40" s="6"/>
      <c r="FH40" s="6"/>
      <c r="FI40" s="4"/>
      <c r="FJ40" s="4"/>
      <c r="FK40" s="4"/>
      <c r="FL40" s="4"/>
      <c r="FM40" s="4"/>
      <c r="FN40" s="4"/>
      <c r="FO40" s="5"/>
      <c r="FP40" s="5"/>
      <c r="FQ40" s="4"/>
      <c r="FR40" s="4"/>
      <c r="FS40" s="4"/>
      <c r="FT40" s="4"/>
      <c r="FU40" s="5"/>
      <c r="FV40" s="5"/>
      <c r="FW40" s="4"/>
      <c r="FX40" s="4"/>
      <c r="FY40" s="4"/>
      <c r="FZ40" s="4"/>
      <c r="GA40" s="6"/>
      <c r="GB40" s="4"/>
      <c r="GC40" s="5"/>
      <c r="GD40" s="4"/>
      <c r="GE40" s="7"/>
      <c r="GF40" s="4"/>
      <c r="GG40" s="4"/>
      <c r="GH40" s="7"/>
      <c r="GI40" s="4"/>
    </row>
    <row r="41" spans="1:191" x14ac:dyDescent="0.2">
      <c r="A41" s="18" t="s">
        <v>114</v>
      </c>
      <c r="B41" s="19" t="s">
        <v>115</v>
      </c>
      <c r="C41" s="20">
        <v>2</v>
      </c>
      <c r="D41" s="20">
        <v>0</v>
      </c>
      <c r="E41" s="20">
        <v>38</v>
      </c>
      <c r="F41" s="20">
        <v>40</v>
      </c>
      <c r="G41" s="55">
        <f t="shared" si="0"/>
        <v>1.7319316233395106E-4</v>
      </c>
      <c r="H41" s="8">
        <v>230956</v>
      </c>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4"/>
      <c r="AO41" s="5"/>
      <c r="AP41" s="4"/>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4"/>
      <c r="CD41" s="4"/>
      <c r="CE41" s="5"/>
      <c r="CF41" s="5"/>
      <c r="CG41" s="4"/>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4"/>
      <c r="DJ41" s="4"/>
      <c r="DK41" s="4"/>
      <c r="DL41" s="4"/>
      <c r="DM41" s="4"/>
      <c r="DN41" s="4"/>
      <c r="DO41" s="4"/>
      <c r="DP41" s="4"/>
      <c r="DQ41" s="4"/>
      <c r="DR41" s="5"/>
      <c r="DS41" s="5"/>
      <c r="DT41" s="5"/>
      <c r="DU41" s="5"/>
      <c r="DV41" s="6"/>
      <c r="DW41" s="6"/>
      <c r="DX41" s="6"/>
      <c r="DY41" s="6"/>
      <c r="DZ41" s="6"/>
      <c r="EA41" s="4"/>
      <c r="EB41" s="6"/>
      <c r="EC41" s="6"/>
      <c r="ED41" s="6"/>
      <c r="EE41" s="6"/>
      <c r="EF41" s="6"/>
      <c r="EG41" s="6"/>
      <c r="EH41" s="4"/>
      <c r="EI41" s="6"/>
      <c r="EJ41" s="6"/>
      <c r="EK41" s="6"/>
      <c r="EL41" s="6"/>
      <c r="EM41" s="6"/>
      <c r="EN41" s="6"/>
      <c r="EO41" s="6"/>
      <c r="EP41" s="6"/>
      <c r="EQ41" s="6"/>
      <c r="ER41" s="6"/>
      <c r="ES41" s="6"/>
      <c r="ET41" s="6"/>
      <c r="EU41" s="4"/>
      <c r="EV41" s="6"/>
      <c r="EW41" s="6"/>
      <c r="EX41" s="6"/>
      <c r="EY41" s="6"/>
      <c r="EZ41" s="6"/>
      <c r="FA41" s="6"/>
      <c r="FB41" s="6"/>
      <c r="FC41" s="6"/>
      <c r="FD41" s="4"/>
      <c r="FE41" s="6"/>
      <c r="FF41" s="6"/>
      <c r="FG41" s="6"/>
      <c r="FH41" s="6"/>
      <c r="FI41" s="4"/>
      <c r="FJ41" s="4"/>
      <c r="FK41" s="4"/>
      <c r="FL41" s="4"/>
      <c r="FM41" s="4"/>
      <c r="FN41" s="4"/>
      <c r="FO41" s="5"/>
      <c r="FP41" s="5"/>
      <c r="FQ41" s="4"/>
      <c r="FR41" s="4"/>
      <c r="FS41" s="4"/>
      <c r="FT41" s="4"/>
      <c r="FU41" s="5"/>
      <c r="FV41" s="5"/>
      <c r="FW41" s="4"/>
      <c r="FX41" s="4"/>
      <c r="FY41" s="4"/>
      <c r="FZ41" s="4"/>
      <c r="GA41" s="6"/>
      <c r="GB41" s="4"/>
      <c r="GC41" s="5"/>
      <c r="GD41" s="4"/>
      <c r="GE41" s="7"/>
      <c r="GF41" s="4"/>
      <c r="GG41" s="4"/>
      <c r="GH41" s="7"/>
      <c r="GI41" s="4"/>
    </row>
    <row r="42" spans="1:191" x14ac:dyDescent="0.2">
      <c r="A42" s="18" t="s">
        <v>116</v>
      </c>
      <c r="B42" s="19" t="s">
        <v>117</v>
      </c>
      <c r="C42" s="20">
        <v>1</v>
      </c>
      <c r="D42" s="20">
        <v>0</v>
      </c>
      <c r="E42" s="20">
        <v>38</v>
      </c>
      <c r="F42" s="20">
        <v>39</v>
      </c>
      <c r="G42" s="55">
        <f t="shared" si="0"/>
        <v>1.9999794873898729E-4</v>
      </c>
      <c r="H42" s="8">
        <v>195002</v>
      </c>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4"/>
      <c r="AO42" s="5"/>
      <c r="AP42" s="4"/>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4"/>
      <c r="CD42" s="4"/>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6"/>
      <c r="DW42" s="6"/>
      <c r="DX42" s="6"/>
      <c r="DY42" s="6"/>
      <c r="DZ42" s="6"/>
      <c r="EA42" s="4"/>
      <c r="EB42" s="6"/>
      <c r="EC42" s="6"/>
      <c r="ED42" s="6"/>
      <c r="EE42" s="6"/>
      <c r="EF42" s="6"/>
      <c r="EG42" s="6"/>
      <c r="EH42" s="4"/>
      <c r="EI42" s="6"/>
      <c r="EJ42" s="6"/>
      <c r="EK42" s="6"/>
      <c r="EL42" s="6"/>
      <c r="EM42" s="6"/>
      <c r="EN42" s="6"/>
      <c r="EO42" s="6"/>
      <c r="EP42" s="6"/>
      <c r="EQ42" s="6"/>
      <c r="ER42" s="6"/>
      <c r="ES42" s="6"/>
      <c r="ET42" s="6"/>
      <c r="EU42" s="4"/>
      <c r="EV42" s="6"/>
      <c r="EW42" s="6"/>
      <c r="EX42" s="6"/>
      <c r="EY42" s="6"/>
      <c r="EZ42" s="6"/>
      <c r="FA42" s="6"/>
      <c r="FB42" s="6"/>
      <c r="FC42" s="6"/>
      <c r="FD42" s="4"/>
      <c r="FE42" s="6"/>
      <c r="FF42" s="6"/>
      <c r="FG42" s="6"/>
      <c r="FH42" s="6"/>
      <c r="FI42" s="4"/>
      <c r="FJ42" s="4"/>
      <c r="FK42" s="4"/>
      <c r="FL42" s="4"/>
      <c r="FM42" s="4"/>
      <c r="FN42" s="4"/>
      <c r="FO42" s="5"/>
      <c r="FP42" s="5"/>
      <c r="FQ42" s="4"/>
      <c r="FR42" s="4"/>
      <c r="FS42" s="4"/>
      <c r="FT42" s="4"/>
      <c r="FU42" s="5"/>
      <c r="FV42" s="5"/>
      <c r="FW42" s="4"/>
      <c r="FX42" s="4"/>
      <c r="FY42" s="4"/>
      <c r="FZ42" s="4"/>
      <c r="GA42" s="4"/>
      <c r="GB42" s="4"/>
      <c r="GC42" s="4"/>
      <c r="GD42" s="4"/>
      <c r="GE42" s="7"/>
      <c r="GF42" s="4"/>
      <c r="GG42" s="4"/>
      <c r="GH42" s="7"/>
      <c r="GI42" s="4"/>
    </row>
    <row r="43" spans="1:191" x14ac:dyDescent="0.2">
      <c r="A43" s="18" t="s">
        <v>118</v>
      </c>
      <c r="B43" s="19" t="s">
        <v>119</v>
      </c>
      <c r="C43" s="20">
        <v>4</v>
      </c>
      <c r="D43" s="20">
        <v>0</v>
      </c>
      <c r="E43" s="20">
        <v>38</v>
      </c>
      <c r="F43" s="20">
        <v>42</v>
      </c>
      <c r="G43" s="55">
        <f t="shared" si="0"/>
        <v>2.612785229054172E-4</v>
      </c>
      <c r="H43" s="8">
        <v>160748</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4"/>
      <c r="AO43" s="5"/>
      <c r="AP43" s="4"/>
      <c r="AQ43" s="5"/>
      <c r="AR43" s="5"/>
      <c r="AS43" s="5"/>
      <c r="AT43" s="5"/>
      <c r="AU43" s="5"/>
      <c r="AV43" s="5"/>
      <c r="AW43" s="5"/>
      <c r="AX43" s="5"/>
      <c r="AY43" s="5"/>
      <c r="AZ43" s="5"/>
      <c r="BA43" s="5"/>
      <c r="BB43" s="5"/>
      <c r="BC43" s="5"/>
      <c r="BD43" s="5"/>
      <c r="BE43" s="5"/>
      <c r="BF43" s="5"/>
      <c r="BG43" s="5"/>
      <c r="BH43" s="5"/>
      <c r="BI43" s="5"/>
      <c r="BJ43" s="5"/>
      <c r="BK43" s="5"/>
      <c r="BL43" s="5"/>
      <c r="BM43" s="5"/>
      <c r="BN43" s="4"/>
      <c r="BO43" s="4"/>
      <c r="BP43" s="4"/>
      <c r="BQ43" s="5"/>
      <c r="BR43" s="5"/>
      <c r="BS43" s="5"/>
      <c r="BT43" s="5"/>
      <c r="BU43" s="5"/>
      <c r="BV43" s="5"/>
      <c r="BW43" s="4"/>
      <c r="BX43" s="4"/>
      <c r="BY43" s="4"/>
      <c r="BZ43" s="5"/>
      <c r="CA43" s="5"/>
      <c r="CB43" s="5"/>
      <c r="CC43" s="4"/>
      <c r="CD43" s="4"/>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4"/>
      <c r="DK43" s="4"/>
      <c r="DL43" s="4"/>
      <c r="DM43" s="4"/>
      <c r="DN43" s="4"/>
      <c r="DO43" s="4"/>
      <c r="DP43" s="4"/>
      <c r="DQ43" s="4"/>
      <c r="DR43" s="5"/>
      <c r="DS43" s="5"/>
      <c r="DT43" s="5"/>
      <c r="DU43" s="5"/>
      <c r="DV43" s="6"/>
      <c r="DW43" s="6"/>
      <c r="DX43" s="6"/>
      <c r="DY43" s="6"/>
      <c r="DZ43" s="6"/>
      <c r="EA43" s="4"/>
      <c r="EB43" s="6"/>
      <c r="EC43" s="6"/>
      <c r="ED43" s="6"/>
      <c r="EE43" s="6"/>
      <c r="EF43" s="6"/>
      <c r="EG43" s="6"/>
      <c r="EH43" s="4"/>
      <c r="EI43" s="6"/>
      <c r="EJ43" s="6"/>
      <c r="EK43" s="6"/>
      <c r="EL43" s="6"/>
      <c r="EM43" s="6"/>
      <c r="EN43" s="6"/>
      <c r="EO43" s="6"/>
      <c r="EP43" s="6"/>
      <c r="EQ43" s="6"/>
      <c r="ER43" s="6"/>
      <c r="ES43" s="6"/>
      <c r="ET43" s="6"/>
      <c r="EU43" s="4"/>
      <c r="EV43" s="6"/>
      <c r="EW43" s="6"/>
      <c r="EX43" s="6"/>
      <c r="EY43" s="6"/>
      <c r="EZ43" s="6"/>
      <c r="FA43" s="6"/>
      <c r="FB43" s="6"/>
      <c r="FC43" s="6"/>
      <c r="FD43" s="4"/>
      <c r="FE43" s="6"/>
      <c r="FF43" s="6"/>
      <c r="FG43" s="6"/>
      <c r="FH43" s="6"/>
      <c r="FI43" s="4"/>
      <c r="FJ43" s="4"/>
      <c r="FK43" s="4"/>
      <c r="FL43" s="4"/>
      <c r="FM43" s="4"/>
      <c r="FN43" s="4"/>
      <c r="FO43" s="5"/>
      <c r="FP43" s="5"/>
      <c r="FQ43" s="4"/>
      <c r="FR43" s="4"/>
      <c r="FS43" s="4"/>
      <c r="FT43" s="4"/>
      <c r="FU43" s="5"/>
      <c r="FV43" s="5"/>
      <c r="FW43" s="4"/>
      <c r="FX43" s="4"/>
      <c r="FY43" s="4"/>
      <c r="FZ43" s="4"/>
      <c r="GA43" s="4"/>
      <c r="GB43" s="4"/>
      <c r="GC43" s="4"/>
      <c r="GD43" s="4"/>
      <c r="GE43" s="7"/>
      <c r="GF43" s="4"/>
      <c r="GG43" s="4"/>
      <c r="GH43" s="7"/>
      <c r="GI43" s="4"/>
    </row>
    <row r="44" spans="1:191" x14ac:dyDescent="0.2">
      <c r="A44" s="18" t="s">
        <v>120</v>
      </c>
      <c r="B44" s="19" t="s">
        <v>121</v>
      </c>
      <c r="C44" s="20">
        <v>0</v>
      </c>
      <c r="D44" s="20">
        <v>0</v>
      </c>
      <c r="E44" s="20">
        <v>38</v>
      </c>
      <c r="F44" s="20">
        <v>38</v>
      </c>
      <c r="G44" s="55">
        <f t="shared" si="0"/>
        <v>2.4066474134873587E-4</v>
      </c>
      <c r="H44" s="8">
        <v>157896</v>
      </c>
      <c r="I44" s="5"/>
      <c r="J44" s="5"/>
      <c r="K44" s="5"/>
      <c r="L44" s="5"/>
      <c r="M44" s="4"/>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4"/>
      <c r="AO44" s="5"/>
      <c r="AP44" s="4"/>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4"/>
      <c r="CD44" s="4"/>
      <c r="CE44" s="5"/>
      <c r="CF44" s="5"/>
      <c r="CG44" s="4"/>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6"/>
      <c r="DW44" s="6"/>
      <c r="DX44" s="6"/>
      <c r="DY44" s="6"/>
      <c r="DZ44" s="6"/>
      <c r="EA44" s="4"/>
      <c r="EB44" s="6"/>
      <c r="EC44" s="6"/>
      <c r="ED44" s="6"/>
      <c r="EE44" s="6"/>
      <c r="EF44" s="6"/>
      <c r="EG44" s="6"/>
      <c r="EH44" s="4"/>
      <c r="EI44" s="6"/>
      <c r="EJ44" s="6"/>
      <c r="EK44" s="6"/>
      <c r="EL44" s="6"/>
      <c r="EM44" s="6"/>
      <c r="EN44" s="6"/>
      <c r="EO44" s="6"/>
      <c r="EP44" s="6"/>
      <c r="EQ44" s="6"/>
      <c r="ER44" s="6"/>
      <c r="ES44" s="6"/>
      <c r="ET44" s="6"/>
      <c r="EU44" s="4"/>
      <c r="EV44" s="6"/>
      <c r="EW44" s="6"/>
      <c r="EX44" s="6"/>
      <c r="EY44" s="6"/>
      <c r="EZ44" s="6"/>
      <c r="FA44" s="6"/>
      <c r="FB44" s="6"/>
      <c r="FC44" s="6"/>
      <c r="FD44" s="4"/>
      <c r="FE44" s="6"/>
      <c r="FF44" s="6"/>
      <c r="FG44" s="6"/>
      <c r="FH44" s="6"/>
      <c r="FI44" s="4"/>
      <c r="FJ44" s="4"/>
      <c r="FK44" s="4"/>
      <c r="FL44" s="4"/>
      <c r="FM44" s="4"/>
      <c r="FN44" s="4"/>
      <c r="FO44" s="5"/>
      <c r="FP44" s="5"/>
      <c r="FQ44" s="4"/>
      <c r="FR44" s="4"/>
      <c r="FS44" s="4"/>
      <c r="FT44" s="4"/>
      <c r="FU44" s="5"/>
      <c r="FV44" s="5"/>
      <c r="FW44" s="4"/>
      <c r="FX44" s="4"/>
      <c r="FY44" s="4"/>
      <c r="FZ44" s="4"/>
      <c r="GA44" s="4"/>
      <c r="GB44" s="4"/>
      <c r="GC44" s="5"/>
      <c r="GD44" s="4"/>
      <c r="GE44" s="7"/>
      <c r="GF44" s="4"/>
      <c r="GG44" s="4"/>
      <c r="GH44" s="7"/>
      <c r="GI44" s="4"/>
    </row>
    <row r="45" spans="1:191" x14ac:dyDescent="0.2">
      <c r="A45" s="18" t="s">
        <v>122</v>
      </c>
      <c r="B45" s="19" t="s">
        <v>121</v>
      </c>
      <c r="C45" s="20">
        <v>11</v>
      </c>
      <c r="D45" s="20">
        <v>0</v>
      </c>
      <c r="E45" s="20">
        <v>38</v>
      </c>
      <c r="F45" s="20">
        <v>49</v>
      </c>
      <c r="G45" s="55">
        <f t="shared" si="0"/>
        <v>1.6834554124809322E-4</v>
      </c>
      <c r="H45" s="8">
        <v>291068</v>
      </c>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4"/>
      <c r="AO45" s="5"/>
      <c r="AP45" s="4"/>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4"/>
      <c r="CD45" s="4"/>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4"/>
      <c r="DK45" s="4"/>
      <c r="DL45" s="4"/>
      <c r="DM45" s="4"/>
      <c r="DN45" s="4"/>
      <c r="DO45" s="4"/>
      <c r="DP45" s="4"/>
      <c r="DQ45" s="4"/>
      <c r="DR45" s="5"/>
      <c r="DS45" s="5"/>
      <c r="DT45" s="5"/>
      <c r="DU45" s="5"/>
      <c r="DV45" s="6"/>
      <c r="DW45" s="6"/>
      <c r="DX45" s="6"/>
      <c r="DY45" s="6"/>
      <c r="DZ45" s="6"/>
      <c r="EA45" s="4"/>
      <c r="EB45" s="6"/>
      <c r="EC45" s="6"/>
      <c r="ED45" s="6"/>
      <c r="EE45" s="6"/>
      <c r="EF45" s="6"/>
      <c r="EG45" s="6"/>
      <c r="EH45" s="4"/>
      <c r="EI45" s="6"/>
      <c r="EJ45" s="6"/>
      <c r="EK45" s="6"/>
      <c r="EL45" s="6"/>
      <c r="EM45" s="6"/>
      <c r="EN45" s="6"/>
      <c r="EO45" s="6"/>
      <c r="EP45" s="6"/>
      <c r="EQ45" s="6"/>
      <c r="ER45" s="6"/>
      <c r="ES45" s="6"/>
      <c r="ET45" s="6"/>
      <c r="EU45" s="4"/>
      <c r="EV45" s="6"/>
      <c r="EW45" s="6"/>
      <c r="EX45" s="6"/>
      <c r="EY45" s="6"/>
      <c r="EZ45" s="6"/>
      <c r="FA45" s="6"/>
      <c r="FB45" s="6"/>
      <c r="FC45" s="6"/>
      <c r="FD45" s="4"/>
      <c r="FE45" s="6"/>
      <c r="FF45" s="6"/>
      <c r="FG45" s="6"/>
      <c r="FH45" s="6"/>
      <c r="FI45" s="4"/>
      <c r="FJ45" s="4"/>
      <c r="FK45" s="4"/>
      <c r="FL45" s="4"/>
      <c r="FM45" s="4"/>
      <c r="FN45" s="4"/>
      <c r="FO45" s="5"/>
      <c r="FP45" s="5"/>
      <c r="FQ45" s="4"/>
      <c r="FR45" s="4"/>
      <c r="FS45" s="4"/>
      <c r="FT45" s="4"/>
      <c r="FU45" s="5"/>
      <c r="FV45" s="5"/>
      <c r="FW45" s="4"/>
      <c r="FX45" s="4"/>
      <c r="FY45" s="4"/>
      <c r="FZ45" s="4"/>
      <c r="GA45" s="6"/>
      <c r="GB45" s="4"/>
      <c r="GC45" s="5"/>
      <c r="GD45" s="4"/>
      <c r="GE45" s="7"/>
      <c r="GF45" s="4"/>
      <c r="GG45" s="4"/>
      <c r="GH45" s="7"/>
      <c r="GI45" s="4"/>
    </row>
    <row r="46" spans="1:191" x14ac:dyDescent="0.2">
      <c r="A46" s="18" t="s">
        <v>123</v>
      </c>
      <c r="B46" s="19" t="s">
        <v>124</v>
      </c>
      <c r="C46" s="20">
        <v>5</v>
      </c>
      <c r="D46" s="20">
        <v>0</v>
      </c>
      <c r="E46" s="20">
        <v>38</v>
      </c>
      <c r="F46" s="20">
        <v>43</v>
      </c>
      <c r="G46" s="55">
        <f t="shared" si="0"/>
        <v>2.5979204553006638E-4</v>
      </c>
      <c r="H46" s="8">
        <v>165517</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4"/>
      <c r="AO46" s="5"/>
      <c r="AP46" s="4"/>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4"/>
      <c r="DK46" s="4"/>
      <c r="DL46" s="4"/>
      <c r="DM46" s="4"/>
      <c r="DN46" s="4"/>
      <c r="DO46" s="4"/>
      <c r="DP46" s="4"/>
      <c r="DQ46" s="4"/>
      <c r="DR46" s="5"/>
      <c r="DS46" s="5"/>
      <c r="DT46" s="5"/>
      <c r="DU46" s="5"/>
      <c r="DV46" s="6"/>
      <c r="DW46" s="6"/>
      <c r="DX46" s="6"/>
      <c r="DY46" s="6"/>
      <c r="DZ46" s="6"/>
      <c r="EA46" s="4"/>
      <c r="EB46" s="6"/>
      <c r="EC46" s="6"/>
      <c r="ED46" s="6"/>
      <c r="EE46" s="6"/>
      <c r="EF46" s="6"/>
      <c r="EG46" s="6"/>
      <c r="EH46" s="4"/>
      <c r="EI46" s="6"/>
      <c r="EJ46" s="6"/>
      <c r="EK46" s="6"/>
      <c r="EL46" s="6"/>
      <c r="EM46" s="6"/>
      <c r="EN46" s="6"/>
      <c r="EO46" s="6"/>
      <c r="EP46" s="6"/>
      <c r="EQ46" s="6"/>
      <c r="ER46" s="6"/>
      <c r="ES46" s="6"/>
      <c r="ET46" s="6"/>
      <c r="EU46" s="4"/>
      <c r="EV46" s="6"/>
      <c r="EW46" s="6"/>
      <c r="EX46" s="6"/>
      <c r="EY46" s="6"/>
      <c r="EZ46" s="6"/>
      <c r="FA46" s="6"/>
      <c r="FB46" s="6"/>
      <c r="FC46" s="6"/>
      <c r="FD46" s="4"/>
      <c r="FE46" s="6"/>
      <c r="FF46" s="6"/>
      <c r="FG46" s="6"/>
      <c r="FH46" s="6"/>
      <c r="FI46" s="4"/>
      <c r="FJ46" s="4"/>
      <c r="FK46" s="4"/>
      <c r="FL46" s="4"/>
      <c r="FM46" s="4"/>
      <c r="FN46" s="4"/>
      <c r="FO46" s="5"/>
      <c r="FP46" s="5"/>
      <c r="FQ46" s="4"/>
      <c r="FR46" s="4"/>
      <c r="FS46" s="4"/>
      <c r="FT46" s="4"/>
      <c r="FU46" s="5"/>
      <c r="FV46" s="5"/>
      <c r="FW46" s="4"/>
      <c r="FX46" s="4"/>
      <c r="FY46" s="4"/>
      <c r="FZ46" s="4"/>
      <c r="GA46" s="6"/>
      <c r="GB46" s="4"/>
      <c r="GC46" s="5"/>
      <c r="GD46" s="4"/>
      <c r="GE46" s="7"/>
      <c r="GF46" s="4"/>
      <c r="GG46" s="4"/>
      <c r="GH46" s="7"/>
      <c r="GI46" s="4"/>
    </row>
    <row r="47" spans="1:191" x14ac:dyDescent="0.2">
      <c r="A47" s="18" t="s">
        <v>125</v>
      </c>
      <c r="B47" s="19" t="s">
        <v>126</v>
      </c>
      <c r="C47" s="20">
        <v>3</v>
      </c>
      <c r="D47" s="20">
        <v>0</v>
      </c>
      <c r="E47" s="20">
        <v>38</v>
      </c>
      <c r="F47" s="20">
        <v>41</v>
      </c>
      <c r="G47" s="55">
        <f t="shared" si="0"/>
        <v>1.9944932527752644E-4</v>
      </c>
      <c r="H47" s="8">
        <v>205566</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4"/>
      <c r="AO47" s="5"/>
      <c r="AP47" s="4"/>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4"/>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6"/>
      <c r="DW47" s="6"/>
      <c r="DX47" s="6"/>
      <c r="DY47" s="6"/>
      <c r="DZ47" s="6"/>
      <c r="EA47" s="4"/>
      <c r="EB47" s="6"/>
      <c r="EC47" s="6"/>
      <c r="ED47" s="6"/>
      <c r="EE47" s="6"/>
      <c r="EF47" s="6"/>
      <c r="EG47" s="6"/>
      <c r="EH47" s="4"/>
      <c r="EI47" s="6"/>
      <c r="EJ47" s="6"/>
      <c r="EK47" s="6"/>
      <c r="EL47" s="6"/>
      <c r="EM47" s="6"/>
      <c r="EN47" s="6"/>
      <c r="EO47" s="6"/>
      <c r="EP47" s="6"/>
      <c r="EQ47" s="6"/>
      <c r="ER47" s="6"/>
      <c r="ES47" s="6"/>
      <c r="ET47" s="6"/>
      <c r="EU47" s="4"/>
      <c r="EV47" s="6"/>
      <c r="EW47" s="6"/>
      <c r="EX47" s="6"/>
      <c r="EY47" s="6"/>
      <c r="EZ47" s="6"/>
      <c r="FA47" s="6"/>
      <c r="FB47" s="6"/>
      <c r="FC47" s="6"/>
      <c r="FD47" s="4"/>
      <c r="FE47" s="6"/>
      <c r="FF47" s="6"/>
      <c r="FG47" s="6"/>
      <c r="FH47" s="6"/>
      <c r="FI47" s="4"/>
      <c r="FJ47" s="4"/>
      <c r="FK47" s="4"/>
      <c r="FL47" s="4"/>
      <c r="FM47" s="4"/>
      <c r="FN47" s="4"/>
      <c r="FO47" s="5"/>
      <c r="FP47" s="5"/>
      <c r="FQ47" s="4"/>
      <c r="FR47" s="4"/>
      <c r="FS47" s="4"/>
      <c r="FT47" s="4"/>
      <c r="FU47" s="5"/>
      <c r="FV47" s="5"/>
      <c r="FW47" s="4"/>
      <c r="FX47" s="4"/>
      <c r="FY47" s="4"/>
      <c r="FZ47" s="4"/>
      <c r="GA47" s="6"/>
      <c r="GB47" s="4"/>
      <c r="GC47" s="4"/>
      <c r="GD47" s="4"/>
      <c r="GE47" s="7"/>
      <c r="GF47" s="4"/>
      <c r="GG47" s="4"/>
      <c r="GH47" s="7"/>
      <c r="GI47" s="4"/>
    </row>
    <row r="48" spans="1:191" x14ac:dyDescent="0.2">
      <c r="A48" s="18" t="s">
        <v>127</v>
      </c>
      <c r="B48" s="19" t="s">
        <v>128</v>
      </c>
      <c r="C48" s="20">
        <v>2</v>
      </c>
      <c r="D48" s="20">
        <v>0</v>
      </c>
      <c r="E48" s="20">
        <v>38</v>
      </c>
      <c r="F48" s="20">
        <v>40</v>
      </c>
      <c r="G48" s="55">
        <f t="shared" si="0"/>
        <v>1.6022046335758004E-4</v>
      </c>
      <c r="H48" s="8">
        <v>249656</v>
      </c>
      <c r="I48" s="5"/>
      <c r="J48" s="5"/>
      <c r="K48" s="5"/>
      <c r="L48" s="5"/>
      <c r="M48" s="4"/>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4"/>
      <c r="AO48" s="5"/>
      <c r="AP48" s="4"/>
      <c r="AQ48" s="5"/>
      <c r="AR48" s="5"/>
      <c r="AS48" s="5"/>
      <c r="AT48" s="5"/>
      <c r="AU48" s="5"/>
      <c r="AV48" s="5"/>
      <c r="AW48" s="4"/>
      <c r="AX48" s="4"/>
      <c r="AY48" s="5"/>
      <c r="AZ48" s="5"/>
      <c r="BA48" s="5"/>
      <c r="BB48" s="5"/>
      <c r="BC48" s="5"/>
      <c r="BD48" s="5"/>
      <c r="BE48" s="5"/>
      <c r="BF48" s="4"/>
      <c r="BG48" s="4"/>
      <c r="BH48" s="5"/>
      <c r="BI48" s="5"/>
      <c r="BJ48" s="5"/>
      <c r="BK48" s="5"/>
      <c r="BL48" s="5"/>
      <c r="BM48" s="5"/>
      <c r="BN48" s="5"/>
      <c r="BO48" s="5"/>
      <c r="BP48" s="5"/>
      <c r="BQ48" s="5"/>
      <c r="BR48" s="5"/>
      <c r="BS48" s="5"/>
      <c r="BT48" s="5"/>
      <c r="BU48" s="5"/>
      <c r="BV48" s="5"/>
      <c r="BW48" s="5"/>
      <c r="BX48" s="5"/>
      <c r="BY48" s="5"/>
      <c r="BZ48" s="5"/>
      <c r="CA48" s="5"/>
      <c r="CB48" s="5"/>
      <c r="CC48" s="4"/>
      <c r="CD48" s="4"/>
      <c r="CE48" s="5"/>
      <c r="CF48" s="5"/>
      <c r="CG48" s="4"/>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4"/>
      <c r="DK48" s="4"/>
      <c r="DL48" s="4"/>
      <c r="DM48" s="4"/>
      <c r="DN48" s="4"/>
      <c r="DO48" s="4"/>
      <c r="DP48" s="4"/>
      <c r="DQ48" s="4"/>
      <c r="DR48" s="5"/>
      <c r="DS48" s="5"/>
      <c r="DT48" s="5"/>
      <c r="DU48" s="5"/>
      <c r="DV48" s="6"/>
      <c r="DW48" s="6"/>
      <c r="DX48" s="6"/>
      <c r="DY48" s="6"/>
      <c r="DZ48" s="6"/>
      <c r="EA48" s="4"/>
      <c r="EB48" s="6"/>
      <c r="EC48" s="6"/>
      <c r="ED48" s="6"/>
      <c r="EE48" s="6"/>
      <c r="EF48" s="6"/>
      <c r="EG48" s="6"/>
      <c r="EH48" s="4"/>
      <c r="EI48" s="6"/>
      <c r="EJ48" s="6"/>
      <c r="EK48" s="6"/>
      <c r="EL48" s="6"/>
      <c r="EM48" s="6"/>
      <c r="EN48" s="6"/>
      <c r="EO48" s="6"/>
      <c r="EP48" s="6"/>
      <c r="EQ48" s="6"/>
      <c r="ER48" s="6"/>
      <c r="ES48" s="6"/>
      <c r="ET48" s="6"/>
      <c r="EU48" s="4"/>
      <c r="EV48" s="6"/>
      <c r="EW48" s="6"/>
      <c r="EX48" s="6"/>
      <c r="EY48" s="6"/>
      <c r="EZ48" s="6"/>
      <c r="FA48" s="6"/>
      <c r="FB48" s="6"/>
      <c r="FC48" s="6"/>
      <c r="FD48" s="4"/>
      <c r="FE48" s="6"/>
      <c r="FF48" s="6"/>
      <c r="FG48" s="6"/>
      <c r="FH48" s="6"/>
      <c r="FI48" s="4"/>
      <c r="FJ48" s="4"/>
      <c r="FK48" s="4"/>
      <c r="FL48" s="4"/>
      <c r="FM48" s="4"/>
      <c r="FN48" s="4"/>
      <c r="FO48" s="5"/>
      <c r="FP48" s="5"/>
      <c r="FQ48" s="4"/>
      <c r="FR48" s="4"/>
      <c r="FS48" s="4"/>
      <c r="FT48" s="4"/>
      <c r="FU48" s="5"/>
      <c r="FV48" s="5"/>
      <c r="FW48" s="4"/>
      <c r="FX48" s="4"/>
      <c r="FY48" s="4"/>
      <c r="FZ48" s="4"/>
      <c r="GA48" s="4"/>
      <c r="GB48" s="4"/>
      <c r="GC48" s="4"/>
      <c r="GD48" s="4"/>
      <c r="GE48" s="7"/>
      <c r="GF48" s="4"/>
      <c r="GG48" s="4"/>
      <c r="GH48" s="7"/>
      <c r="GI48" s="4"/>
    </row>
    <row r="49" spans="1:191" x14ac:dyDescent="0.2">
      <c r="A49" s="18" t="s">
        <v>129</v>
      </c>
      <c r="B49" s="19" t="s">
        <v>130</v>
      </c>
      <c r="C49" s="20">
        <v>4</v>
      </c>
      <c r="D49" s="20">
        <v>0</v>
      </c>
      <c r="E49" s="20">
        <v>38</v>
      </c>
      <c r="F49" s="20">
        <v>42</v>
      </c>
      <c r="G49" s="55">
        <f t="shared" si="0"/>
        <v>1.7227871414449261E-4</v>
      </c>
      <c r="H49" s="8">
        <v>243791</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4"/>
      <c r="AO49" s="5"/>
      <c r="AP49" s="4"/>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4"/>
      <c r="CD49" s="4"/>
      <c r="CE49" s="5"/>
      <c r="CF49" s="5"/>
      <c r="CG49" s="4"/>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4"/>
      <c r="DK49" s="4"/>
      <c r="DL49" s="4"/>
      <c r="DM49" s="4"/>
      <c r="DN49" s="4"/>
      <c r="DO49" s="4"/>
      <c r="DP49" s="4"/>
      <c r="DQ49" s="4"/>
      <c r="DR49" s="5"/>
      <c r="DS49" s="5"/>
      <c r="DT49" s="5"/>
      <c r="DU49" s="5"/>
      <c r="DV49" s="6"/>
      <c r="DW49" s="6"/>
      <c r="DX49" s="6"/>
      <c r="DY49" s="6"/>
      <c r="DZ49" s="6"/>
      <c r="EA49" s="4"/>
      <c r="EB49" s="6"/>
      <c r="EC49" s="6"/>
      <c r="ED49" s="6"/>
      <c r="EE49" s="6"/>
      <c r="EF49" s="6"/>
      <c r="EG49" s="6"/>
      <c r="EH49" s="4"/>
      <c r="EI49" s="6"/>
      <c r="EJ49" s="6"/>
      <c r="EK49" s="6"/>
      <c r="EL49" s="6"/>
      <c r="EM49" s="6"/>
      <c r="EN49" s="6"/>
      <c r="EO49" s="6"/>
      <c r="EP49" s="6"/>
      <c r="EQ49" s="6"/>
      <c r="ER49" s="6"/>
      <c r="ES49" s="6"/>
      <c r="ET49" s="6"/>
      <c r="EU49" s="4"/>
      <c r="EV49" s="6"/>
      <c r="EW49" s="6"/>
      <c r="EX49" s="6"/>
      <c r="EY49" s="6"/>
      <c r="EZ49" s="6"/>
      <c r="FA49" s="6"/>
      <c r="FB49" s="6"/>
      <c r="FC49" s="6"/>
      <c r="FD49" s="4"/>
      <c r="FE49" s="6"/>
      <c r="FF49" s="6"/>
      <c r="FG49" s="6"/>
      <c r="FH49" s="6"/>
      <c r="FI49" s="4"/>
      <c r="FJ49" s="4"/>
      <c r="FK49" s="4"/>
      <c r="FL49" s="4"/>
      <c r="FM49" s="4"/>
      <c r="FN49" s="4"/>
      <c r="FO49" s="5"/>
      <c r="FP49" s="5"/>
      <c r="FQ49" s="4"/>
      <c r="FR49" s="4"/>
      <c r="FS49" s="4"/>
      <c r="FT49" s="4"/>
      <c r="FU49" s="5"/>
      <c r="FV49" s="5"/>
      <c r="FW49" s="4"/>
      <c r="FX49" s="4"/>
      <c r="FY49" s="4"/>
      <c r="FZ49" s="4"/>
      <c r="GA49" s="4"/>
      <c r="GB49" s="4"/>
      <c r="GC49" s="4"/>
      <c r="GD49" s="4"/>
      <c r="GE49" s="7"/>
      <c r="GF49" s="4"/>
      <c r="GG49" s="4"/>
      <c r="GH49" s="7"/>
      <c r="GI49" s="4"/>
    </row>
    <row r="50" spans="1:191" x14ac:dyDescent="0.2">
      <c r="A50" s="22"/>
      <c r="B50" s="23"/>
      <c r="C50" s="32"/>
      <c r="D50" s="32"/>
      <c r="E50" s="24"/>
      <c r="F50" s="24"/>
      <c r="G50" s="26"/>
    </row>
    <row r="51" spans="1:191" x14ac:dyDescent="0.2">
      <c r="A51" s="12" t="s">
        <v>131</v>
      </c>
      <c r="B51" s="12"/>
      <c r="C51" s="14">
        <f>SUM(C2:C49)</f>
        <v>195</v>
      </c>
      <c r="D51" s="14">
        <f t="shared" ref="D51" si="1">SUM(D2:D49)</f>
        <v>5</v>
      </c>
      <c r="E51" s="14">
        <v>38</v>
      </c>
      <c r="F51" s="14">
        <f>C51+D51+E51</f>
        <v>238</v>
      </c>
      <c r="G51" s="14"/>
      <c r="H51" s="11"/>
    </row>
    <row r="52" spans="1:191" x14ac:dyDescent="0.2">
      <c r="A52" s="12" t="s">
        <v>132</v>
      </c>
      <c r="B52" s="12"/>
      <c r="C52" s="14">
        <f>AVERAGE(C2:C49)</f>
        <v>4.0625</v>
      </c>
      <c r="D52" s="14">
        <f t="shared" ref="D52:H52" si="2">AVERAGE(D2:D49)</f>
        <v>0.10416666666666667</v>
      </c>
      <c r="E52" s="14">
        <f t="shared" si="2"/>
        <v>38</v>
      </c>
      <c r="F52" s="14">
        <f t="shared" si="2"/>
        <v>42.166666666666664</v>
      </c>
      <c r="G52" s="54">
        <f t="shared" si="2"/>
        <v>2.0785039193864832E-4</v>
      </c>
      <c r="H52" s="11">
        <f t="shared" si="2"/>
        <v>214264.375</v>
      </c>
    </row>
    <row r="53" spans="1:191" x14ac:dyDescent="0.2">
      <c r="A53" s="12" t="s">
        <v>133</v>
      </c>
      <c r="B53" s="12"/>
      <c r="C53" s="14">
        <f>MEDIAN(C2:C49)</f>
        <v>3</v>
      </c>
      <c r="D53" s="14">
        <f t="shared" ref="D53:H53" si="3">MEDIAN(D2:D49)</f>
        <v>0</v>
      </c>
      <c r="E53" s="14">
        <f t="shared" si="3"/>
        <v>38</v>
      </c>
      <c r="F53" s="14">
        <f t="shared" si="3"/>
        <v>41</v>
      </c>
      <c r="G53" s="54">
        <f t="shared" si="3"/>
        <v>2.136286139922983E-4</v>
      </c>
      <c r="H53" s="11">
        <f t="shared" si="3"/>
        <v>197613.5</v>
      </c>
    </row>
  </sheetData>
  <conditionalFormatting sqref="A2:G49">
    <cfRule type="expression" dxfId="3"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D80A-45DF-4439-A92A-7B7BBAF47C9F}">
  <sheetPr>
    <tabColor theme="7" tint="0.39997558519241921"/>
  </sheetPr>
  <dimension ref="A1:GP54"/>
  <sheetViews>
    <sheetView showGridLines="0" zoomScaleNormal="10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36.7109375" style="3" bestFit="1" customWidth="1"/>
    <col min="2" max="3" width="15.28515625" style="9" customWidth="1"/>
    <col min="4" max="7" width="12.28515625" style="9" customWidth="1"/>
    <col min="8" max="8" width="11.42578125" style="9" bestFit="1" customWidth="1"/>
    <col min="9" max="9" width="11.42578125" style="9" customWidth="1"/>
    <col min="10" max="13" width="12.85546875" style="9" customWidth="1"/>
    <col min="14" max="14" width="11.42578125" style="9" bestFit="1" customWidth="1"/>
    <col min="15" max="15" width="11.42578125" style="9" customWidth="1"/>
    <col min="16" max="16" width="12.85546875" style="9" customWidth="1"/>
    <col min="17" max="43" width="11.42578125" style="3" bestFit="1" customWidth="1"/>
    <col min="44" max="44" width="15.28515625" style="3" customWidth="1"/>
    <col min="45" max="45" width="11.42578125" style="3" bestFit="1" customWidth="1"/>
    <col min="46" max="46" width="15.28515625" style="3" customWidth="1"/>
    <col min="47" max="134" width="11.42578125" style="3" bestFit="1" customWidth="1"/>
    <col min="135" max="135" width="15.28515625" style="3" customWidth="1"/>
    <col min="136" max="141" width="11.42578125" style="3" bestFit="1" customWidth="1"/>
    <col min="142" max="142" width="15.28515625" style="3" customWidth="1"/>
    <col min="143" max="154" width="11.42578125" style="3" bestFit="1" customWidth="1"/>
    <col min="155" max="155" width="15.28515625" style="3" customWidth="1"/>
    <col min="156" max="163" width="11.42578125" style="3" bestFit="1" customWidth="1"/>
    <col min="164" max="164" width="15.28515625" style="3" customWidth="1"/>
    <col min="165" max="168" width="11.42578125" style="3" bestFit="1" customWidth="1"/>
    <col min="169" max="174" width="15.28515625" style="3" customWidth="1"/>
    <col min="175" max="176" width="11.42578125" style="3" bestFit="1" customWidth="1"/>
    <col min="177" max="180" width="15.28515625" style="3" customWidth="1"/>
    <col min="181" max="182" width="11.42578125" style="3" bestFit="1" customWidth="1"/>
    <col min="183" max="186" width="15.28515625" style="3" customWidth="1"/>
    <col min="187" max="187" width="11.42578125" style="3" bestFit="1" customWidth="1"/>
    <col min="188" max="188" width="15.28515625" style="3" customWidth="1"/>
    <col min="189" max="189" width="11.42578125" style="3" bestFit="1" customWidth="1"/>
    <col min="190" max="190" width="15.28515625" style="3" customWidth="1"/>
    <col min="191" max="191" width="11.42578125" style="3" bestFit="1" customWidth="1"/>
    <col min="192" max="193" width="15.28515625" style="3" customWidth="1"/>
    <col min="194" max="194" width="11.42578125" style="3" bestFit="1" customWidth="1"/>
    <col min="195" max="195" width="15.28515625" style="3" customWidth="1"/>
    <col min="196" max="16384" width="9.140625" style="3"/>
  </cols>
  <sheetData>
    <row r="1" spans="1:198" x14ac:dyDescent="0.2">
      <c r="A1" s="117" t="s">
        <v>31</v>
      </c>
      <c r="B1" s="119" t="s">
        <v>204</v>
      </c>
      <c r="C1" s="119"/>
      <c r="D1" s="119"/>
      <c r="E1" s="119"/>
      <c r="F1" s="119"/>
      <c r="G1" s="119"/>
      <c r="H1" s="120" t="s">
        <v>205</v>
      </c>
      <c r="I1" s="121"/>
      <c r="J1" s="121"/>
      <c r="K1" s="121"/>
      <c r="L1" s="121"/>
      <c r="M1" s="121"/>
      <c r="N1" s="114" t="s">
        <v>206</v>
      </c>
      <c r="O1" s="115"/>
      <c r="P1" s="116"/>
    </row>
    <row r="2" spans="1:198" s="2" customFormat="1" ht="60.75" customHeight="1" x14ac:dyDescent="0.2">
      <c r="A2" s="118"/>
      <c r="B2" s="89" t="s">
        <v>147</v>
      </c>
      <c r="C2" s="63" t="s">
        <v>207</v>
      </c>
      <c r="D2" s="89" t="s">
        <v>208</v>
      </c>
      <c r="E2" s="63" t="s">
        <v>209</v>
      </c>
      <c r="F2" s="63" t="s">
        <v>210</v>
      </c>
      <c r="G2" s="63" t="s">
        <v>211</v>
      </c>
      <c r="H2" s="56" t="s">
        <v>148</v>
      </c>
      <c r="I2" s="64" t="s">
        <v>212</v>
      </c>
      <c r="J2" s="65" t="s">
        <v>213</v>
      </c>
      <c r="K2" s="64" t="s">
        <v>214</v>
      </c>
      <c r="L2" s="64" t="s">
        <v>215</v>
      </c>
      <c r="M2" s="64" t="s">
        <v>216</v>
      </c>
      <c r="N2" s="58" t="s">
        <v>34</v>
      </c>
      <c r="O2" s="66" t="s">
        <v>217</v>
      </c>
      <c r="P2" s="67" t="s">
        <v>203</v>
      </c>
    </row>
    <row r="3" spans="1:198" x14ac:dyDescent="0.2">
      <c r="A3" s="18" t="s">
        <v>43</v>
      </c>
      <c r="B3" s="20">
        <v>2851</v>
      </c>
      <c r="C3" s="45">
        <v>2.6019421019968604E-2</v>
      </c>
      <c r="D3" s="20">
        <v>29147</v>
      </c>
      <c r="E3" s="45">
        <v>0.21137556928610796</v>
      </c>
      <c r="F3" s="20">
        <v>31998</v>
      </c>
      <c r="G3" s="45">
        <v>0.12927910274694862</v>
      </c>
      <c r="H3" s="57">
        <v>6731</v>
      </c>
      <c r="I3" s="45">
        <v>6.1429927353703499E-2</v>
      </c>
      <c r="J3" s="20">
        <v>1278</v>
      </c>
      <c r="K3" s="68">
        <v>9.2681228787746938E-3</v>
      </c>
      <c r="L3" s="20">
        <v>8009</v>
      </c>
      <c r="M3" s="45">
        <v>3.2358157819248438E-2</v>
      </c>
      <c r="N3" s="57">
        <v>109572</v>
      </c>
      <c r="O3" s="20">
        <v>137892</v>
      </c>
      <c r="P3" s="69">
        <v>247511</v>
      </c>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4"/>
      <c r="AV3" s="5"/>
      <c r="AW3" s="4"/>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5"/>
      <c r="DZ3" s="5"/>
      <c r="EA3" s="5"/>
      <c r="EB3" s="4"/>
      <c r="EC3" s="6"/>
      <c r="ED3" s="6"/>
      <c r="EE3" s="6"/>
      <c r="EF3" s="6"/>
      <c r="EG3" s="6"/>
      <c r="EH3" s="4"/>
      <c r="EI3" s="6"/>
      <c r="EJ3" s="6"/>
      <c r="EK3" s="6"/>
      <c r="EL3" s="6"/>
      <c r="EM3" s="6"/>
      <c r="EN3" s="6"/>
      <c r="EO3" s="4"/>
      <c r="EP3" s="6"/>
      <c r="EQ3" s="6"/>
      <c r="ER3" s="6"/>
      <c r="ES3" s="6"/>
      <c r="ET3" s="6"/>
      <c r="EU3" s="6"/>
      <c r="EV3" s="6"/>
      <c r="EW3" s="6"/>
      <c r="EX3" s="6"/>
      <c r="EY3" s="6"/>
      <c r="EZ3" s="6"/>
      <c r="FA3" s="6"/>
      <c r="FB3" s="4"/>
      <c r="FC3" s="6"/>
      <c r="FD3" s="6"/>
      <c r="FE3" s="6"/>
      <c r="FF3" s="6"/>
      <c r="FG3" s="6"/>
      <c r="FH3" s="6"/>
      <c r="FI3" s="6"/>
      <c r="FJ3" s="6"/>
      <c r="FK3" s="4"/>
      <c r="FL3" s="6"/>
      <c r="FM3" s="6"/>
      <c r="FN3" s="6"/>
      <c r="FO3" s="6"/>
      <c r="FP3" s="4"/>
      <c r="FQ3" s="4"/>
      <c r="FR3" s="4"/>
      <c r="FS3" s="4"/>
      <c r="FT3" s="4"/>
      <c r="FU3" s="4"/>
      <c r="FV3" s="5"/>
      <c r="FW3" s="5"/>
      <c r="FX3" s="4"/>
      <c r="FY3" s="4"/>
      <c r="FZ3" s="4"/>
      <c r="GA3" s="4"/>
      <c r="GB3" s="5"/>
      <c r="GC3" s="5"/>
      <c r="GD3" s="4"/>
      <c r="GE3" s="4"/>
      <c r="GF3" s="4"/>
      <c r="GG3" s="4"/>
      <c r="GH3" s="4"/>
      <c r="GI3" s="4"/>
      <c r="GJ3" s="4"/>
      <c r="GK3" s="4"/>
      <c r="GL3" s="7"/>
      <c r="GM3" s="4"/>
      <c r="GN3" s="4"/>
      <c r="GO3" s="7"/>
      <c r="GP3" s="4"/>
    </row>
    <row r="4" spans="1:198" x14ac:dyDescent="0.2">
      <c r="A4" s="18" t="s">
        <v>45</v>
      </c>
      <c r="B4" s="20">
        <v>1674</v>
      </c>
      <c r="C4" s="45">
        <v>2.50621313291613E-2</v>
      </c>
      <c r="D4" s="20">
        <v>29101</v>
      </c>
      <c r="E4" s="45">
        <v>0.21134544715092887</v>
      </c>
      <c r="F4" s="20">
        <v>30775</v>
      </c>
      <c r="G4" s="45">
        <v>0.15046618849954285</v>
      </c>
      <c r="H4" s="57">
        <v>5375</v>
      </c>
      <c r="I4" s="45">
        <v>8.0471299817348865E-2</v>
      </c>
      <c r="J4" s="20">
        <v>1278</v>
      </c>
      <c r="K4" s="68">
        <v>9.28145017212079E-3</v>
      </c>
      <c r="L4" s="20">
        <v>6653</v>
      </c>
      <c r="M4" s="45">
        <v>3.2528076428512062E-2</v>
      </c>
      <c r="N4" s="57">
        <v>66794</v>
      </c>
      <c r="O4" s="20">
        <v>137694</v>
      </c>
      <c r="P4" s="69">
        <v>204531</v>
      </c>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4"/>
      <c r="AV4" s="5"/>
      <c r="AW4" s="4"/>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4"/>
      <c r="CK4" s="4"/>
      <c r="CL4" s="5"/>
      <c r="CM4" s="5"/>
      <c r="CN4" s="4"/>
      <c r="CO4" s="5"/>
      <c r="CP4" s="5"/>
      <c r="CQ4" s="5"/>
      <c r="CR4" s="5"/>
      <c r="CS4" s="5"/>
      <c r="CT4" s="5"/>
      <c r="CU4" s="5"/>
      <c r="CV4" s="5"/>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5"/>
      <c r="DZ4" s="5"/>
      <c r="EA4" s="5"/>
      <c r="EB4" s="5"/>
      <c r="EC4" s="6"/>
      <c r="ED4" s="6"/>
      <c r="EE4" s="6"/>
      <c r="EF4" s="6"/>
      <c r="EG4" s="6"/>
      <c r="EH4" s="4"/>
      <c r="EI4" s="6"/>
      <c r="EJ4" s="6"/>
      <c r="EK4" s="6"/>
      <c r="EL4" s="6"/>
      <c r="EM4" s="6"/>
      <c r="EN4" s="6"/>
      <c r="EO4" s="4"/>
      <c r="EP4" s="6"/>
      <c r="EQ4" s="6"/>
      <c r="ER4" s="6"/>
      <c r="ES4" s="6"/>
      <c r="ET4" s="6"/>
      <c r="EU4" s="6"/>
      <c r="EV4" s="6"/>
      <c r="EW4" s="6"/>
      <c r="EX4" s="6"/>
      <c r="EY4" s="6"/>
      <c r="EZ4" s="6"/>
      <c r="FA4" s="6"/>
      <c r="FB4" s="4"/>
      <c r="FC4" s="6"/>
      <c r="FD4" s="6"/>
      <c r="FE4" s="6"/>
      <c r="FF4" s="6"/>
      <c r="FG4" s="6"/>
      <c r="FH4" s="6"/>
      <c r="FI4" s="6"/>
      <c r="FJ4" s="6"/>
      <c r="FK4" s="4"/>
      <c r="FL4" s="6"/>
      <c r="FM4" s="6"/>
      <c r="FN4" s="6"/>
      <c r="FO4" s="6"/>
      <c r="FP4" s="4"/>
      <c r="FQ4" s="4"/>
      <c r="FR4" s="4"/>
      <c r="FS4" s="4"/>
      <c r="FT4" s="4"/>
      <c r="FU4" s="4"/>
      <c r="FV4" s="5"/>
      <c r="FW4" s="5"/>
      <c r="FX4" s="4"/>
      <c r="FY4" s="4"/>
      <c r="FZ4" s="4"/>
      <c r="GA4" s="4"/>
      <c r="GB4" s="5"/>
      <c r="GC4" s="5"/>
      <c r="GD4" s="4"/>
      <c r="GE4" s="4"/>
      <c r="GF4" s="4"/>
      <c r="GG4" s="4"/>
      <c r="GH4" s="4"/>
      <c r="GI4" s="4"/>
      <c r="GJ4" s="4"/>
      <c r="GK4" s="4"/>
      <c r="GL4" s="7"/>
      <c r="GM4" s="4"/>
      <c r="GN4" s="4"/>
      <c r="GO4" s="7"/>
      <c r="GP4" s="4"/>
    </row>
    <row r="5" spans="1:198" x14ac:dyDescent="0.2">
      <c r="A5" s="18" t="s">
        <v>47</v>
      </c>
      <c r="B5" s="20">
        <v>1737</v>
      </c>
      <c r="C5" s="45">
        <v>2.6548672566371681E-2</v>
      </c>
      <c r="D5" s="20">
        <v>29122</v>
      </c>
      <c r="E5" s="45">
        <v>0.21135213986602705</v>
      </c>
      <c r="F5" s="20">
        <v>30859</v>
      </c>
      <c r="G5" s="45">
        <v>0.15182331640886371</v>
      </c>
      <c r="H5" s="57">
        <v>3820</v>
      </c>
      <c r="I5" s="45">
        <v>5.8385681752181819E-2</v>
      </c>
      <c r="J5" s="20">
        <v>1278</v>
      </c>
      <c r="K5" s="68">
        <v>9.2750509837505168E-3</v>
      </c>
      <c r="L5" s="20">
        <v>5098</v>
      </c>
      <c r="M5" s="45">
        <v>2.508167040579368E-2</v>
      </c>
      <c r="N5" s="57">
        <v>65427</v>
      </c>
      <c r="O5" s="20">
        <v>137789</v>
      </c>
      <c r="P5" s="69">
        <v>203256</v>
      </c>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4"/>
      <c r="AV5" s="5"/>
      <c r="AW5" s="4"/>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4"/>
      <c r="CK5" s="4"/>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4"/>
      <c r="DR5" s="4"/>
      <c r="DS5" s="4"/>
      <c r="DT5" s="4"/>
      <c r="DU5" s="4"/>
      <c r="DV5" s="4"/>
      <c r="DW5" s="4"/>
      <c r="DX5" s="4"/>
      <c r="DY5" s="5"/>
      <c r="DZ5" s="5"/>
      <c r="EA5" s="5"/>
      <c r="EB5" s="5"/>
      <c r="EC5" s="6"/>
      <c r="ED5" s="6"/>
      <c r="EE5" s="6"/>
      <c r="EF5" s="6"/>
      <c r="EG5" s="6"/>
      <c r="EH5" s="4"/>
      <c r="EI5" s="6"/>
      <c r="EJ5" s="6"/>
      <c r="EK5" s="6"/>
      <c r="EL5" s="6"/>
      <c r="EM5" s="6"/>
      <c r="EN5" s="6"/>
      <c r="EO5" s="4"/>
      <c r="EP5" s="6"/>
      <c r="EQ5" s="6"/>
      <c r="ER5" s="6"/>
      <c r="ES5" s="6"/>
      <c r="ET5" s="6"/>
      <c r="EU5" s="6"/>
      <c r="EV5" s="6"/>
      <c r="EW5" s="6"/>
      <c r="EX5" s="6"/>
      <c r="EY5" s="6"/>
      <c r="EZ5" s="6"/>
      <c r="FA5" s="6"/>
      <c r="FB5" s="4"/>
      <c r="FC5" s="6"/>
      <c r="FD5" s="6"/>
      <c r="FE5" s="6"/>
      <c r="FF5" s="6"/>
      <c r="FG5" s="6"/>
      <c r="FH5" s="6"/>
      <c r="FI5" s="6"/>
      <c r="FJ5" s="6"/>
      <c r="FK5" s="4"/>
      <c r="FL5" s="6"/>
      <c r="FM5" s="6"/>
      <c r="FN5" s="6"/>
      <c r="FO5" s="6"/>
      <c r="FP5" s="4"/>
      <c r="FQ5" s="4"/>
      <c r="FR5" s="4"/>
      <c r="FS5" s="4"/>
      <c r="FT5" s="4"/>
      <c r="FU5" s="4"/>
      <c r="FV5" s="5"/>
      <c r="FW5" s="5"/>
      <c r="FX5" s="4"/>
      <c r="FY5" s="4"/>
      <c r="FZ5" s="4"/>
      <c r="GA5" s="4"/>
      <c r="GB5" s="5"/>
      <c r="GC5" s="5"/>
      <c r="GD5" s="4"/>
      <c r="GE5" s="4"/>
      <c r="GF5" s="4"/>
      <c r="GG5" s="4"/>
      <c r="GH5" s="6"/>
      <c r="GI5" s="4"/>
      <c r="GJ5" s="5"/>
      <c r="GK5" s="4"/>
      <c r="GL5" s="7"/>
      <c r="GM5" s="4"/>
      <c r="GN5" s="4"/>
      <c r="GO5" s="7"/>
      <c r="GP5" s="4"/>
    </row>
    <row r="6" spans="1:198" x14ac:dyDescent="0.2">
      <c r="A6" s="18" t="s">
        <v>49</v>
      </c>
      <c r="B6" s="20">
        <v>445</v>
      </c>
      <c r="C6" s="45">
        <v>1.5834044975804155E-2</v>
      </c>
      <c r="D6" s="20">
        <v>29101</v>
      </c>
      <c r="E6" s="45">
        <v>0.21134544715092887</v>
      </c>
      <c r="F6" s="20">
        <v>29546</v>
      </c>
      <c r="G6" s="45">
        <v>0.17816396922260547</v>
      </c>
      <c r="H6" s="57">
        <v>2233</v>
      </c>
      <c r="I6" s="45">
        <v>7.945488186734985E-2</v>
      </c>
      <c r="J6" s="20">
        <v>1278</v>
      </c>
      <c r="K6" s="68">
        <v>9.28145017212079E-3</v>
      </c>
      <c r="L6" s="20">
        <v>3511</v>
      </c>
      <c r="M6" s="45">
        <v>2.117151884994814E-2</v>
      </c>
      <c r="N6" s="57">
        <v>28104</v>
      </c>
      <c r="O6" s="20">
        <v>137694</v>
      </c>
      <c r="P6" s="69">
        <v>165836</v>
      </c>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4"/>
      <c r="AV6" s="5"/>
      <c r="AW6" s="4"/>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4"/>
      <c r="CK6" s="4"/>
      <c r="CL6" s="5"/>
      <c r="CM6" s="5"/>
      <c r="CN6" s="4"/>
      <c r="CO6" s="5"/>
      <c r="CP6" s="5"/>
      <c r="CQ6" s="5"/>
      <c r="CR6" s="5"/>
      <c r="CS6" s="5"/>
      <c r="CT6" s="5"/>
      <c r="CU6" s="5"/>
      <c r="CV6" s="5"/>
      <c r="CW6" s="5"/>
      <c r="CX6" s="5"/>
      <c r="CY6" s="5"/>
      <c r="CZ6" s="5"/>
      <c r="DA6" s="5"/>
      <c r="DB6" s="5"/>
      <c r="DC6" s="5"/>
      <c r="DD6" s="5"/>
      <c r="DE6" s="5"/>
      <c r="DF6" s="5"/>
      <c r="DG6" s="4"/>
      <c r="DH6" s="4"/>
      <c r="DI6" s="4"/>
      <c r="DJ6" s="4"/>
      <c r="DK6" s="4"/>
      <c r="DL6" s="4"/>
      <c r="DM6" s="4"/>
      <c r="DN6" s="4"/>
      <c r="DO6" s="4"/>
      <c r="DP6" s="4"/>
      <c r="DQ6" s="4"/>
      <c r="DR6" s="4"/>
      <c r="DS6" s="4"/>
      <c r="DT6" s="4"/>
      <c r="DU6" s="4"/>
      <c r="DV6" s="4"/>
      <c r="DW6" s="4"/>
      <c r="DX6" s="4"/>
      <c r="DY6" s="5"/>
      <c r="DZ6" s="5"/>
      <c r="EA6" s="5"/>
      <c r="EB6" s="4"/>
      <c r="EC6" s="6"/>
      <c r="ED6" s="6"/>
      <c r="EE6" s="6"/>
      <c r="EF6" s="6"/>
      <c r="EG6" s="6"/>
      <c r="EH6" s="4"/>
      <c r="EI6" s="6"/>
      <c r="EJ6" s="6"/>
      <c r="EK6" s="6"/>
      <c r="EL6" s="6"/>
      <c r="EM6" s="6"/>
      <c r="EN6" s="6"/>
      <c r="EO6" s="4"/>
      <c r="EP6" s="6"/>
      <c r="EQ6" s="6"/>
      <c r="ER6" s="6"/>
      <c r="ES6" s="6"/>
      <c r="ET6" s="6"/>
      <c r="EU6" s="6"/>
      <c r="EV6" s="6"/>
      <c r="EW6" s="6"/>
      <c r="EX6" s="6"/>
      <c r="EY6" s="6"/>
      <c r="EZ6" s="6"/>
      <c r="FA6" s="6"/>
      <c r="FB6" s="4"/>
      <c r="FC6" s="6"/>
      <c r="FD6" s="6"/>
      <c r="FE6" s="6"/>
      <c r="FF6" s="6"/>
      <c r="FG6" s="6"/>
      <c r="FH6" s="6"/>
      <c r="FI6" s="6"/>
      <c r="FJ6" s="6"/>
      <c r="FK6" s="4"/>
      <c r="FL6" s="6"/>
      <c r="FM6" s="6"/>
      <c r="FN6" s="6"/>
      <c r="FO6" s="6"/>
      <c r="FP6" s="4"/>
      <c r="FQ6" s="4"/>
      <c r="FR6" s="4"/>
      <c r="FS6" s="4"/>
      <c r="FT6" s="4"/>
      <c r="FU6" s="4"/>
      <c r="FV6" s="5"/>
      <c r="FW6" s="5"/>
      <c r="FX6" s="4"/>
      <c r="FY6" s="4"/>
      <c r="FZ6" s="4"/>
      <c r="GA6" s="4"/>
      <c r="GB6" s="5"/>
      <c r="GC6" s="5"/>
      <c r="GD6" s="4"/>
      <c r="GE6" s="4"/>
      <c r="GF6" s="4"/>
      <c r="GG6" s="4"/>
      <c r="GH6" s="6"/>
      <c r="GI6" s="4"/>
      <c r="GJ6" s="4"/>
      <c r="GK6" s="4"/>
      <c r="GL6" s="7"/>
      <c r="GM6" s="4"/>
      <c r="GN6" s="4"/>
      <c r="GO6" s="7"/>
      <c r="GP6" s="4"/>
    </row>
    <row r="7" spans="1:198" x14ac:dyDescent="0.2">
      <c r="A7" s="18" t="s">
        <v>51</v>
      </c>
      <c r="B7" s="20">
        <v>1654</v>
      </c>
      <c r="C7" s="45">
        <v>5.7085663008214264E-2</v>
      </c>
      <c r="D7" s="20">
        <v>29101</v>
      </c>
      <c r="E7" s="45">
        <v>0.21134544715092887</v>
      </c>
      <c r="F7" s="20">
        <v>30755</v>
      </c>
      <c r="G7" s="45">
        <v>0.18448424790651918</v>
      </c>
      <c r="H7" s="57">
        <v>5656</v>
      </c>
      <c r="I7" s="45">
        <v>0.19520949817077379</v>
      </c>
      <c r="J7" s="20">
        <v>1278</v>
      </c>
      <c r="K7" s="68">
        <v>9.28145017212079E-3</v>
      </c>
      <c r="L7" s="20">
        <v>6934</v>
      </c>
      <c r="M7" s="45">
        <v>4.1593684766177988E-2</v>
      </c>
      <c r="N7" s="57">
        <v>28974</v>
      </c>
      <c r="O7" s="20">
        <v>137694</v>
      </c>
      <c r="P7" s="69">
        <v>166708</v>
      </c>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4"/>
      <c r="AV7" s="5"/>
      <c r="AW7" s="4"/>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4"/>
      <c r="CK7" s="4"/>
      <c r="CL7" s="5"/>
      <c r="CM7" s="5"/>
      <c r="CN7" s="4"/>
      <c r="CO7" s="5"/>
      <c r="CP7" s="5"/>
      <c r="CQ7" s="5"/>
      <c r="CR7" s="5"/>
      <c r="CS7" s="5"/>
      <c r="CT7" s="5"/>
      <c r="CU7" s="5"/>
      <c r="CV7" s="5"/>
      <c r="CW7" s="5"/>
      <c r="CX7" s="5"/>
      <c r="CY7" s="5"/>
      <c r="CZ7" s="5"/>
      <c r="DA7" s="5"/>
      <c r="DB7" s="5"/>
      <c r="DC7" s="5"/>
      <c r="DD7" s="5"/>
      <c r="DE7" s="5"/>
      <c r="DF7" s="5"/>
      <c r="DG7" s="4"/>
      <c r="DH7" s="4"/>
      <c r="DI7" s="4"/>
      <c r="DJ7" s="4"/>
      <c r="DK7" s="4"/>
      <c r="DL7" s="4"/>
      <c r="DM7" s="4"/>
      <c r="DN7" s="4"/>
      <c r="DO7" s="4"/>
      <c r="DP7" s="4"/>
      <c r="DQ7" s="4"/>
      <c r="DR7" s="4"/>
      <c r="DS7" s="4"/>
      <c r="DT7" s="4"/>
      <c r="DU7" s="4"/>
      <c r="DV7" s="4"/>
      <c r="DW7" s="4"/>
      <c r="DX7" s="4"/>
      <c r="DY7" s="5"/>
      <c r="DZ7" s="5"/>
      <c r="EA7" s="5"/>
      <c r="EB7" s="4"/>
      <c r="EC7" s="6"/>
      <c r="ED7" s="6"/>
      <c r="EE7" s="6"/>
      <c r="EF7" s="6"/>
      <c r="EG7" s="6"/>
      <c r="EH7" s="4"/>
      <c r="EI7" s="6"/>
      <c r="EJ7" s="6"/>
      <c r="EK7" s="6"/>
      <c r="EL7" s="6"/>
      <c r="EM7" s="6"/>
      <c r="EN7" s="6"/>
      <c r="EO7" s="4"/>
      <c r="EP7" s="6"/>
      <c r="EQ7" s="6"/>
      <c r="ER7" s="6"/>
      <c r="ES7" s="6"/>
      <c r="ET7" s="6"/>
      <c r="EU7" s="6"/>
      <c r="EV7" s="6"/>
      <c r="EW7" s="6"/>
      <c r="EX7" s="6"/>
      <c r="EY7" s="6"/>
      <c r="EZ7" s="6"/>
      <c r="FA7" s="6"/>
      <c r="FB7" s="4"/>
      <c r="FC7" s="6"/>
      <c r="FD7" s="6"/>
      <c r="FE7" s="6"/>
      <c r="FF7" s="6"/>
      <c r="FG7" s="6"/>
      <c r="FH7" s="6"/>
      <c r="FI7" s="6"/>
      <c r="FJ7" s="6"/>
      <c r="FK7" s="4"/>
      <c r="FL7" s="6"/>
      <c r="FM7" s="6"/>
      <c r="FN7" s="6"/>
      <c r="FO7" s="6"/>
      <c r="FP7" s="4"/>
      <c r="FQ7" s="4"/>
      <c r="FR7" s="4"/>
      <c r="FS7" s="4"/>
      <c r="FT7" s="4"/>
      <c r="FU7" s="4"/>
      <c r="FV7" s="5"/>
      <c r="FW7" s="5"/>
      <c r="FX7" s="4"/>
      <c r="FY7" s="4"/>
      <c r="FZ7" s="4"/>
      <c r="GA7" s="4"/>
      <c r="GB7" s="5"/>
      <c r="GC7" s="5"/>
      <c r="GD7" s="4"/>
      <c r="GE7" s="4"/>
      <c r="GF7" s="4"/>
      <c r="GG7" s="4"/>
      <c r="GH7" s="4"/>
      <c r="GI7" s="4"/>
      <c r="GJ7" s="4"/>
      <c r="GK7" s="4"/>
      <c r="GL7" s="7"/>
      <c r="GM7" s="4"/>
      <c r="GN7" s="4"/>
      <c r="GO7" s="7"/>
      <c r="GP7" s="4"/>
    </row>
    <row r="8" spans="1:198" x14ac:dyDescent="0.2">
      <c r="A8" s="18" t="s">
        <v>53</v>
      </c>
      <c r="B8" s="20">
        <v>5054</v>
      </c>
      <c r="C8" s="45">
        <v>5.29808266853962E-2</v>
      </c>
      <c r="D8" s="20">
        <v>29101</v>
      </c>
      <c r="E8" s="45">
        <v>0.21134544715092887</v>
      </c>
      <c r="F8" s="20">
        <v>34155</v>
      </c>
      <c r="G8" s="45">
        <v>0.14650184226441965</v>
      </c>
      <c r="H8" s="57">
        <v>9476</v>
      </c>
      <c r="I8" s="45">
        <v>9.933642929774722E-2</v>
      </c>
      <c r="J8" s="20">
        <v>1278</v>
      </c>
      <c r="K8" s="68">
        <v>9.28145017212079E-3</v>
      </c>
      <c r="L8" s="20">
        <v>10754</v>
      </c>
      <c r="M8" s="45">
        <v>4.6127384327669996E-2</v>
      </c>
      <c r="N8" s="57">
        <v>95393</v>
      </c>
      <c r="O8" s="20">
        <v>137694</v>
      </c>
      <c r="P8" s="69">
        <v>233137</v>
      </c>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4"/>
      <c r="AV8" s="5"/>
      <c r="AW8" s="4"/>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4"/>
      <c r="CE8" s="5"/>
      <c r="CF8" s="4"/>
      <c r="CG8" s="5"/>
      <c r="CH8" s="5"/>
      <c r="CI8" s="5"/>
      <c r="CJ8" s="4"/>
      <c r="CK8" s="4"/>
      <c r="CL8" s="4"/>
      <c r="CM8" s="5"/>
      <c r="CN8" s="5"/>
      <c r="CO8" s="5"/>
      <c r="CP8" s="5"/>
      <c r="CQ8" s="5"/>
      <c r="CR8" s="5"/>
      <c r="CS8" s="5"/>
      <c r="CT8" s="5"/>
      <c r="CU8" s="5"/>
      <c r="CV8" s="5"/>
      <c r="CW8" s="4"/>
      <c r="CX8" s="5"/>
      <c r="CY8" s="5"/>
      <c r="CZ8" s="5"/>
      <c r="DA8" s="5"/>
      <c r="DB8" s="5"/>
      <c r="DC8" s="5"/>
      <c r="DD8" s="5"/>
      <c r="DE8" s="5"/>
      <c r="DF8" s="5"/>
      <c r="DG8" s="4"/>
      <c r="DH8" s="5"/>
      <c r="DI8" s="5"/>
      <c r="DJ8" s="5"/>
      <c r="DK8" s="5"/>
      <c r="DL8" s="5"/>
      <c r="DM8" s="5"/>
      <c r="DN8" s="5"/>
      <c r="DO8" s="5"/>
      <c r="DP8" s="5"/>
      <c r="DQ8" s="4"/>
      <c r="DR8" s="4"/>
      <c r="DS8" s="4"/>
      <c r="DT8" s="4"/>
      <c r="DU8" s="4"/>
      <c r="DV8" s="4"/>
      <c r="DW8" s="4"/>
      <c r="DX8" s="4"/>
      <c r="DY8" s="5"/>
      <c r="DZ8" s="5"/>
      <c r="EA8" s="5"/>
      <c r="EB8" s="5"/>
      <c r="EC8" s="6"/>
      <c r="ED8" s="6"/>
      <c r="EE8" s="6"/>
      <c r="EF8" s="6"/>
      <c r="EG8" s="6"/>
      <c r="EH8" s="4"/>
      <c r="EI8" s="6"/>
      <c r="EJ8" s="6"/>
      <c r="EK8" s="6"/>
      <c r="EL8" s="6"/>
      <c r="EM8" s="6"/>
      <c r="EN8" s="6"/>
      <c r="EO8" s="4"/>
      <c r="EP8" s="6"/>
      <c r="EQ8" s="6"/>
      <c r="ER8" s="6"/>
      <c r="ES8" s="6"/>
      <c r="ET8" s="6"/>
      <c r="EU8" s="6"/>
      <c r="EV8" s="6"/>
      <c r="EW8" s="6"/>
      <c r="EX8" s="6"/>
      <c r="EY8" s="6"/>
      <c r="EZ8" s="6"/>
      <c r="FA8" s="6"/>
      <c r="FB8" s="4"/>
      <c r="FC8" s="6"/>
      <c r="FD8" s="6"/>
      <c r="FE8" s="6"/>
      <c r="FF8" s="6"/>
      <c r="FG8" s="6"/>
      <c r="FH8" s="6"/>
      <c r="FI8" s="6"/>
      <c r="FJ8" s="6"/>
      <c r="FK8" s="4"/>
      <c r="FL8" s="6"/>
      <c r="FM8" s="6"/>
      <c r="FN8" s="6"/>
      <c r="FO8" s="6"/>
      <c r="FP8" s="4"/>
      <c r="FQ8" s="4"/>
      <c r="FR8" s="4"/>
      <c r="FS8" s="4"/>
      <c r="FT8" s="4"/>
      <c r="FU8" s="4"/>
      <c r="FV8" s="5"/>
      <c r="FW8" s="5"/>
      <c r="FX8" s="4"/>
      <c r="FY8" s="4"/>
      <c r="FZ8" s="4"/>
      <c r="GA8" s="4"/>
      <c r="GB8" s="5"/>
      <c r="GC8" s="5"/>
      <c r="GD8" s="4"/>
      <c r="GE8" s="4"/>
      <c r="GF8" s="4"/>
      <c r="GG8" s="4"/>
      <c r="GH8" s="6"/>
      <c r="GI8" s="4"/>
      <c r="GJ8" s="4"/>
      <c r="GK8" s="4"/>
      <c r="GL8" s="7"/>
      <c r="GM8" s="4"/>
      <c r="GN8" s="4"/>
      <c r="GO8" s="7"/>
      <c r="GP8" s="4"/>
    </row>
    <row r="9" spans="1:198" x14ac:dyDescent="0.2">
      <c r="A9" s="18" t="s">
        <v>55</v>
      </c>
      <c r="B9" s="20">
        <v>16071</v>
      </c>
      <c r="C9" s="45">
        <v>6.214737330574837E-2</v>
      </c>
      <c r="D9" s="20">
        <v>29101</v>
      </c>
      <c r="E9" s="45">
        <v>0.21134544715092887</v>
      </c>
      <c r="F9" s="20">
        <v>45172</v>
      </c>
      <c r="G9" s="45">
        <v>0.11397572729795877</v>
      </c>
      <c r="H9" s="57">
        <v>23321</v>
      </c>
      <c r="I9" s="45">
        <v>9.0183491560161644E-2</v>
      </c>
      <c r="J9" s="20">
        <v>1278</v>
      </c>
      <c r="K9" s="68">
        <v>9.28145017212079E-3</v>
      </c>
      <c r="L9" s="20">
        <v>24599</v>
      </c>
      <c r="M9" s="45">
        <v>6.2066964398354907E-2</v>
      </c>
      <c r="N9" s="57">
        <v>258595</v>
      </c>
      <c r="O9" s="20">
        <v>137694</v>
      </c>
      <c r="P9" s="69">
        <v>396330</v>
      </c>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4"/>
      <c r="AV9" s="5"/>
      <c r="AW9" s="4"/>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4"/>
      <c r="DR9" s="4"/>
      <c r="DS9" s="4"/>
      <c r="DT9" s="4"/>
      <c r="DU9" s="4"/>
      <c r="DV9" s="4"/>
      <c r="DW9" s="4"/>
      <c r="DX9" s="4"/>
      <c r="DY9" s="5"/>
      <c r="DZ9" s="5"/>
      <c r="EA9" s="5"/>
      <c r="EB9" s="5"/>
      <c r="EC9" s="6"/>
      <c r="ED9" s="6"/>
      <c r="EE9" s="6"/>
      <c r="EF9" s="6"/>
      <c r="EG9" s="6"/>
      <c r="EH9" s="4"/>
      <c r="EI9" s="6"/>
      <c r="EJ9" s="6"/>
      <c r="EK9" s="6"/>
      <c r="EL9" s="6"/>
      <c r="EM9" s="6"/>
      <c r="EN9" s="6"/>
      <c r="EO9" s="4"/>
      <c r="EP9" s="6"/>
      <c r="EQ9" s="6"/>
      <c r="ER9" s="6"/>
      <c r="ES9" s="6"/>
      <c r="ET9" s="6"/>
      <c r="EU9" s="6"/>
      <c r="EV9" s="6"/>
      <c r="EW9" s="6"/>
      <c r="EX9" s="6"/>
      <c r="EY9" s="6"/>
      <c r="EZ9" s="6"/>
      <c r="FA9" s="6"/>
      <c r="FB9" s="4"/>
      <c r="FC9" s="6"/>
      <c r="FD9" s="6"/>
      <c r="FE9" s="6"/>
      <c r="FF9" s="6"/>
      <c r="FG9" s="6"/>
      <c r="FH9" s="6"/>
      <c r="FI9" s="6"/>
      <c r="FJ9" s="6"/>
      <c r="FK9" s="4"/>
      <c r="FL9" s="6"/>
      <c r="FM9" s="6"/>
      <c r="FN9" s="6"/>
      <c r="FO9" s="6"/>
      <c r="FP9" s="4"/>
      <c r="FQ9" s="4"/>
      <c r="FR9" s="4"/>
      <c r="FS9" s="4"/>
      <c r="FT9" s="4"/>
      <c r="FU9" s="4"/>
      <c r="FV9" s="5"/>
      <c r="FW9" s="5"/>
      <c r="FX9" s="4"/>
      <c r="FY9" s="4"/>
      <c r="FZ9" s="4"/>
      <c r="GA9" s="4"/>
      <c r="GB9" s="5"/>
      <c r="GC9" s="5"/>
      <c r="GD9" s="4"/>
      <c r="GE9" s="4"/>
      <c r="GF9" s="4"/>
      <c r="GG9" s="4"/>
      <c r="GH9" s="4"/>
      <c r="GI9" s="4"/>
      <c r="GJ9" s="4"/>
      <c r="GK9" s="4"/>
      <c r="GL9" s="7"/>
      <c r="GM9" s="4"/>
      <c r="GN9" s="4"/>
      <c r="GO9" s="7"/>
      <c r="GP9" s="4"/>
    </row>
    <row r="10" spans="1:198" x14ac:dyDescent="0.2">
      <c r="A10" s="18" t="s">
        <v>57</v>
      </c>
      <c r="B10" s="20">
        <v>6378</v>
      </c>
      <c r="C10" s="45">
        <v>6.0955330007454553E-2</v>
      </c>
      <c r="D10" s="20">
        <v>29273</v>
      </c>
      <c r="E10" s="45">
        <v>0.21183153629061438</v>
      </c>
      <c r="F10" s="20">
        <v>35651</v>
      </c>
      <c r="G10" s="45">
        <v>0.14679106843607048</v>
      </c>
      <c r="H10" s="57">
        <v>12024</v>
      </c>
      <c r="I10" s="45">
        <v>0.1149148460347497</v>
      </c>
      <c r="J10" s="20">
        <v>1293</v>
      </c>
      <c r="K10" s="68">
        <v>9.3566828279904486E-3</v>
      </c>
      <c r="L10" s="20">
        <v>13317</v>
      </c>
      <c r="M10" s="45">
        <v>5.4832028789182648E-2</v>
      </c>
      <c r="N10" s="57">
        <v>104634</v>
      </c>
      <c r="O10" s="20">
        <v>138190</v>
      </c>
      <c r="P10" s="69">
        <v>242869</v>
      </c>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4"/>
      <c r="AV10" s="5"/>
      <c r="AW10" s="4"/>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4"/>
      <c r="CK10" s="4"/>
      <c r="CL10" s="5"/>
      <c r="CM10" s="5"/>
      <c r="CN10" s="4"/>
      <c r="CO10" s="5"/>
      <c r="CP10" s="5"/>
      <c r="CQ10" s="5"/>
      <c r="CR10" s="5"/>
      <c r="CS10" s="5"/>
      <c r="CT10" s="5"/>
      <c r="CU10" s="5"/>
      <c r="CV10" s="5"/>
      <c r="CW10" s="5"/>
      <c r="CX10" s="5"/>
      <c r="CY10" s="5"/>
      <c r="CZ10" s="5"/>
      <c r="DA10" s="5"/>
      <c r="DB10" s="5"/>
      <c r="DC10" s="5"/>
      <c r="DD10" s="5"/>
      <c r="DE10" s="5"/>
      <c r="DF10" s="5"/>
      <c r="DG10" s="4"/>
      <c r="DH10" s="4"/>
      <c r="DI10" s="4"/>
      <c r="DJ10" s="4"/>
      <c r="DK10" s="4"/>
      <c r="DL10" s="4"/>
      <c r="DM10" s="4"/>
      <c r="DN10" s="4"/>
      <c r="DO10" s="4"/>
      <c r="DP10" s="4"/>
      <c r="DQ10" s="5"/>
      <c r="DR10" s="5"/>
      <c r="DS10" s="5"/>
      <c r="DT10" s="5"/>
      <c r="DU10" s="5"/>
      <c r="DV10" s="5"/>
      <c r="DW10" s="5"/>
      <c r="DX10" s="5"/>
      <c r="DY10" s="5"/>
      <c r="DZ10" s="5"/>
      <c r="EA10" s="5"/>
      <c r="EB10" s="5"/>
      <c r="EC10" s="6"/>
      <c r="ED10" s="6"/>
      <c r="EE10" s="6"/>
      <c r="EF10" s="6"/>
      <c r="EG10" s="6"/>
      <c r="EH10" s="4"/>
      <c r="EI10" s="6"/>
      <c r="EJ10" s="6"/>
      <c r="EK10" s="6"/>
      <c r="EL10" s="6"/>
      <c r="EM10" s="6"/>
      <c r="EN10" s="6"/>
      <c r="EO10" s="4"/>
      <c r="EP10" s="6"/>
      <c r="EQ10" s="6"/>
      <c r="ER10" s="6"/>
      <c r="ES10" s="6"/>
      <c r="ET10" s="6"/>
      <c r="EU10" s="6"/>
      <c r="EV10" s="6"/>
      <c r="EW10" s="6"/>
      <c r="EX10" s="6"/>
      <c r="EY10" s="6"/>
      <c r="EZ10" s="6"/>
      <c r="FA10" s="6"/>
      <c r="FB10" s="4"/>
      <c r="FC10" s="6"/>
      <c r="FD10" s="6"/>
      <c r="FE10" s="6"/>
      <c r="FF10" s="6"/>
      <c r="FG10" s="6"/>
      <c r="FH10" s="6"/>
      <c r="FI10" s="6"/>
      <c r="FJ10" s="6"/>
      <c r="FK10" s="4"/>
      <c r="FL10" s="6"/>
      <c r="FM10" s="6"/>
      <c r="FN10" s="6"/>
      <c r="FO10" s="6"/>
      <c r="FP10" s="4"/>
      <c r="FQ10" s="4"/>
      <c r="FR10" s="4"/>
      <c r="FS10" s="4"/>
      <c r="FT10" s="4"/>
      <c r="FU10" s="4"/>
      <c r="FV10" s="5"/>
      <c r="FW10" s="5"/>
      <c r="FX10" s="4"/>
      <c r="FY10" s="4"/>
      <c r="FZ10" s="4"/>
      <c r="GA10" s="4"/>
      <c r="GB10" s="5"/>
      <c r="GC10" s="5"/>
      <c r="GD10" s="4"/>
      <c r="GE10" s="4"/>
      <c r="GF10" s="4"/>
      <c r="GG10" s="4"/>
      <c r="GH10" s="6"/>
      <c r="GI10" s="4"/>
      <c r="GJ10" s="5"/>
      <c r="GK10" s="4"/>
      <c r="GL10" s="7"/>
      <c r="GM10" s="4"/>
      <c r="GN10" s="4"/>
      <c r="GO10" s="7"/>
      <c r="GP10" s="4"/>
    </row>
    <row r="11" spans="1:198" x14ac:dyDescent="0.2">
      <c r="A11" s="18" t="s">
        <v>59</v>
      </c>
      <c r="B11" s="20">
        <v>2086</v>
      </c>
      <c r="C11" s="45">
        <v>2.6250550556848926E-2</v>
      </c>
      <c r="D11" s="20">
        <v>29101</v>
      </c>
      <c r="E11" s="45">
        <v>0.21133777296857639</v>
      </c>
      <c r="F11" s="20">
        <v>31187</v>
      </c>
      <c r="G11" s="45">
        <v>0.14358192875920206</v>
      </c>
      <c r="H11" s="57">
        <v>5329</v>
      </c>
      <c r="I11" s="45">
        <v>6.7060970238469769E-2</v>
      </c>
      <c r="J11" s="20">
        <v>1278</v>
      </c>
      <c r="K11" s="68">
        <v>9.2811131526009637E-3</v>
      </c>
      <c r="L11" s="20">
        <v>6607</v>
      </c>
      <c r="M11" s="45">
        <v>3.0417988370540543E-2</v>
      </c>
      <c r="N11" s="57">
        <v>79465</v>
      </c>
      <c r="O11" s="20">
        <v>137699</v>
      </c>
      <c r="P11" s="69">
        <v>217207</v>
      </c>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4"/>
      <c r="AV11" s="5"/>
      <c r="AW11" s="4"/>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4"/>
      <c r="CK11" s="4"/>
      <c r="CL11" s="5"/>
      <c r="CM11" s="5"/>
      <c r="CN11" s="4"/>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6"/>
      <c r="ED11" s="6"/>
      <c r="EE11" s="6"/>
      <c r="EF11" s="6"/>
      <c r="EG11" s="6"/>
      <c r="EH11" s="4"/>
      <c r="EI11" s="6"/>
      <c r="EJ11" s="6"/>
      <c r="EK11" s="6"/>
      <c r="EL11" s="6"/>
      <c r="EM11" s="6"/>
      <c r="EN11" s="6"/>
      <c r="EO11" s="4"/>
      <c r="EP11" s="6"/>
      <c r="EQ11" s="6"/>
      <c r="ER11" s="6"/>
      <c r="ES11" s="6"/>
      <c r="ET11" s="6"/>
      <c r="EU11" s="6"/>
      <c r="EV11" s="6"/>
      <c r="EW11" s="6"/>
      <c r="EX11" s="6"/>
      <c r="EY11" s="6"/>
      <c r="EZ11" s="6"/>
      <c r="FA11" s="6"/>
      <c r="FB11" s="4"/>
      <c r="FC11" s="6"/>
      <c r="FD11" s="6"/>
      <c r="FE11" s="6"/>
      <c r="FF11" s="6"/>
      <c r="FG11" s="6"/>
      <c r="FH11" s="6"/>
      <c r="FI11" s="6"/>
      <c r="FJ11" s="6"/>
      <c r="FK11" s="4"/>
      <c r="FL11" s="6"/>
      <c r="FM11" s="6"/>
      <c r="FN11" s="6"/>
      <c r="FO11" s="6"/>
      <c r="FP11" s="4"/>
      <c r="FQ11" s="4"/>
      <c r="FR11" s="4"/>
      <c r="FS11" s="4"/>
      <c r="FT11" s="4"/>
      <c r="FU11" s="4"/>
      <c r="FV11" s="5"/>
      <c r="FW11" s="5"/>
      <c r="FX11" s="4"/>
      <c r="FY11" s="4"/>
      <c r="FZ11" s="4"/>
      <c r="GA11" s="4"/>
      <c r="GB11" s="5"/>
      <c r="GC11" s="5"/>
      <c r="GD11" s="4"/>
      <c r="GE11" s="4"/>
      <c r="GF11" s="4"/>
      <c r="GG11" s="4"/>
      <c r="GH11" s="4"/>
      <c r="GI11" s="4"/>
      <c r="GJ11" s="5"/>
      <c r="GK11" s="4"/>
      <c r="GL11" s="7"/>
      <c r="GM11" s="4"/>
      <c r="GN11" s="4"/>
      <c r="GO11" s="7"/>
      <c r="GP11" s="4"/>
    </row>
    <row r="12" spans="1:198" x14ac:dyDescent="0.2">
      <c r="A12" s="18" t="s">
        <v>61</v>
      </c>
      <c r="B12" s="20">
        <v>3492</v>
      </c>
      <c r="C12" s="45">
        <v>3.4209134191500616E-2</v>
      </c>
      <c r="D12" s="20">
        <v>29120</v>
      </c>
      <c r="E12" s="45">
        <v>0.21094570611032634</v>
      </c>
      <c r="F12" s="20">
        <v>32612</v>
      </c>
      <c r="G12" s="45">
        <v>0.13578828153625797</v>
      </c>
      <c r="H12" s="57">
        <v>10903</v>
      </c>
      <c r="I12" s="45">
        <v>0.10681047826172142</v>
      </c>
      <c r="J12" s="20">
        <v>1278</v>
      </c>
      <c r="K12" s="68">
        <v>9.2578507008584162E-3</v>
      </c>
      <c r="L12" s="20">
        <v>12181</v>
      </c>
      <c r="M12" s="45">
        <v>5.0718663602145164E-2</v>
      </c>
      <c r="N12" s="57">
        <v>102078</v>
      </c>
      <c r="O12" s="20">
        <v>138045</v>
      </c>
      <c r="P12" s="69">
        <v>240168</v>
      </c>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4"/>
      <c r="AV12" s="5"/>
      <c r="AW12" s="4"/>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4"/>
      <c r="CK12" s="4"/>
      <c r="CL12" s="5"/>
      <c r="CM12" s="5"/>
      <c r="CN12" s="4"/>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4"/>
      <c r="DR12" s="4"/>
      <c r="DS12" s="4"/>
      <c r="DT12" s="4"/>
      <c r="DU12" s="4"/>
      <c r="DV12" s="4"/>
      <c r="DW12" s="4"/>
      <c r="DX12" s="4"/>
      <c r="DY12" s="5"/>
      <c r="DZ12" s="5"/>
      <c r="EA12" s="5"/>
      <c r="EB12" s="5"/>
      <c r="EC12" s="6"/>
      <c r="ED12" s="6"/>
      <c r="EE12" s="6"/>
      <c r="EF12" s="6"/>
      <c r="EG12" s="6"/>
      <c r="EH12" s="4"/>
      <c r="EI12" s="6"/>
      <c r="EJ12" s="6"/>
      <c r="EK12" s="6"/>
      <c r="EL12" s="6"/>
      <c r="EM12" s="6"/>
      <c r="EN12" s="6"/>
      <c r="EO12" s="4"/>
      <c r="EP12" s="6"/>
      <c r="EQ12" s="6"/>
      <c r="ER12" s="6"/>
      <c r="ES12" s="6"/>
      <c r="ET12" s="6"/>
      <c r="EU12" s="6"/>
      <c r="EV12" s="6"/>
      <c r="EW12" s="6"/>
      <c r="EX12" s="6"/>
      <c r="EY12" s="6"/>
      <c r="EZ12" s="6"/>
      <c r="FA12" s="6"/>
      <c r="FB12" s="4"/>
      <c r="FC12" s="6"/>
      <c r="FD12" s="6"/>
      <c r="FE12" s="6"/>
      <c r="FF12" s="6"/>
      <c r="FG12" s="6"/>
      <c r="FH12" s="6"/>
      <c r="FI12" s="6"/>
      <c r="FJ12" s="6"/>
      <c r="FK12" s="4"/>
      <c r="FL12" s="6"/>
      <c r="FM12" s="6"/>
      <c r="FN12" s="6"/>
      <c r="FO12" s="6"/>
      <c r="FP12" s="4"/>
      <c r="FQ12" s="4"/>
      <c r="FR12" s="4"/>
      <c r="FS12" s="4"/>
      <c r="FT12" s="4"/>
      <c r="FU12" s="4"/>
      <c r="FV12" s="5"/>
      <c r="FW12" s="5"/>
      <c r="FX12" s="4"/>
      <c r="FY12" s="4"/>
      <c r="FZ12" s="4"/>
      <c r="GA12" s="4"/>
      <c r="GB12" s="5"/>
      <c r="GC12" s="5"/>
      <c r="GD12" s="4"/>
      <c r="GE12" s="4"/>
      <c r="GF12" s="4"/>
      <c r="GG12" s="4"/>
      <c r="GH12" s="4"/>
      <c r="GI12" s="4"/>
      <c r="GJ12" s="4"/>
      <c r="GK12" s="4"/>
      <c r="GL12" s="7"/>
      <c r="GM12" s="4"/>
      <c r="GN12" s="4"/>
      <c r="GO12" s="7"/>
      <c r="GP12" s="4"/>
    </row>
    <row r="13" spans="1:198" x14ac:dyDescent="0.2">
      <c r="A13" s="18" t="s">
        <v>63</v>
      </c>
      <c r="B13" s="20">
        <v>830</v>
      </c>
      <c r="C13" s="45">
        <v>3.4995994434371971E-2</v>
      </c>
      <c r="D13" s="20">
        <v>29101</v>
      </c>
      <c r="E13" s="45">
        <v>0.21134544715092887</v>
      </c>
      <c r="F13" s="20">
        <v>29931</v>
      </c>
      <c r="G13" s="45">
        <v>0.18538981350147724</v>
      </c>
      <c r="H13" s="57">
        <v>2785</v>
      </c>
      <c r="I13" s="45">
        <v>0.11742631867436859</v>
      </c>
      <c r="J13" s="20">
        <v>1278</v>
      </c>
      <c r="K13" s="68">
        <v>9.28145017212079E-3</v>
      </c>
      <c r="L13" s="20">
        <v>4063</v>
      </c>
      <c r="M13" s="45">
        <v>2.5165841844793091E-2</v>
      </c>
      <c r="N13" s="57">
        <v>23717</v>
      </c>
      <c r="O13" s="20">
        <v>137694</v>
      </c>
      <c r="P13" s="69">
        <v>161449</v>
      </c>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4"/>
      <c r="AV13" s="5"/>
      <c r="AW13" s="4"/>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4"/>
      <c r="CK13" s="4"/>
      <c r="CL13" s="5"/>
      <c r="CM13" s="5"/>
      <c r="CN13" s="4"/>
      <c r="CO13" s="5"/>
      <c r="CP13" s="5"/>
      <c r="CQ13" s="5"/>
      <c r="CR13" s="5"/>
      <c r="CS13" s="5"/>
      <c r="CT13" s="5"/>
      <c r="CU13" s="5"/>
      <c r="CV13" s="5"/>
      <c r="CW13" s="4"/>
      <c r="CX13" s="4"/>
      <c r="CY13" s="4"/>
      <c r="CZ13" s="4"/>
      <c r="DA13" s="4"/>
      <c r="DB13" s="4"/>
      <c r="DC13" s="4"/>
      <c r="DD13" s="4"/>
      <c r="DE13" s="4"/>
      <c r="DF13" s="4"/>
      <c r="DG13" s="4"/>
      <c r="DH13" s="4"/>
      <c r="DI13" s="4"/>
      <c r="DJ13" s="4"/>
      <c r="DK13" s="4"/>
      <c r="DL13" s="4"/>
      <c r="DM13" s="4"/>
      <c r="DN13" s="4"/>
      <c r="DO13" s="4"/>
      <c r="DP13" s="4"/>
      <c r="DQ13" s="5"/>
      <c r="DR13" s="5"/>
      <c r="DS13" s="5"/>
      <c r="DT13" s="5"/>
      <c r="DU13" s="5"/>
      <c r="DV13" s="5"/>
      <c r="DW13" s="5"/>
      <c r="DX13" s="5"/>
      <c r="DY13" s="5"/>
      <c r="DZ13" s="5"/>
      <c r="EA13" s="5"/>
      <c r="EB13" s="5"/>
      <c r="EC13" s="6"/>
      <c r="ED13" s="6"/>
      <c r="EE13" s="6"/>
      <c r="EF13" s="6"/>
      <c r="EG13" s="6"/>
      <c r="EH13" s="4"/>
      <c r="EI13" s="6"/>
      <c r="EJ13" s="6"/>
      <c r="EK13" s="6"/>
      <c r="EL13" s="6"/>
      <c r="EM13" s="6"/>
      <c r="EN13" s="6"/>
      <c r="EO13" s="4"/>
      <c r="EP13" s="6"/>
      <c r="EQ13" s="6"/>
      <c r="ER13" s="6"/>
      <c r="ES13" s="6"/>
      <c r="ET13" s="6"/>
      <c r="EU13" s="6"/>
      <c r="EV13" s="6"/>
      <c r="EW13" s="6"/>
      <c r="EX13" s="6"/>
      <c r="EY13" s="6"/>
      <c r="EZ13" s="6"/>
      <c r="FA13" s="6"/>
      <c r="FB13" s="4"/>
      <c r="FC13" s="6"/>
      <c r="FD13" s="6"/>
      <c r="FE13" s="6"/>
      <c r="FF13" s="6"/>
      <c r="FG13" s="6"/>
      <c r="FH13" s="6"/>
      <c r="FI13" s="6"/>
      <c r="FJ13" s="6"/>
      <c r="FK13" s="4"/>
      <c r="FL13" s="6"/>
      <c r="FM13" s="6"/>
      <c r="FN13" s="6"/>
      <c r="FO13" s="6"/>
      <c r="FP13" s="4"/>
      <c r="FQ13" s="4"/>
      <c r="FR13" s="4"/>
      <c r="FS13" s="4"/>
      <c r="FT13" s="4"/>
      <c r="FU13" s="4"/>
      <c r="FV13" s="5"/>
      <c r="FW13" s="5"/>
      <c r="FX13" s="4"/>
      <c r="FY13" s="4"/>
      <c r="FZ13" s="4"/>
      <c r="GA13" s="4"/>
      <c r="GB13" s="5"/>
      <c r="GC13" s="5"/>
      <c r="GD13" s="4"/>
      <c r="GE13" s="4"/>
      <c r="GF13" s="4"/>
      <c r="GG13" s="4"/>
      <c r="GH13" s="4"/>
      <c r="GI13" s="4"/>
      <c r="GJ13" s="4"/>
      <c r="GK13" s="4"/>
      <c r="GL13" s="7"/>
      <c r="GM13" s="4"/>
      <c r="GN13" s="4"/>
      <c r="GO13" s="7"/>
      <c r="GP13" s="4"/>
    </row>
    <row r="14" spans="1:198" x14ac:dyDescent="0.2">
      <c r="A14" s="18" t="s">
        <v>65</v>
      </c>
      <c r="B14" s="20">
        <v>1949</v>
      </c>
      <c r="C14" s="45">
        <v>5.5016089877491112E-2</v>
      </c>
      <c r="D14" s="20">
        <v>29108</v>
      </c>
      <c r="E14" s="45">
        <v>0.21131954930886282</v>
      </c>
      <c r="F14" s="20">
        <v>31057</v>
      </c>
      <c r="G14" s="45">
        <v>0.17930465105537852</v>
      </c>
      <c r="H14" s="57">
        <v>3337</v>
      </c>
      <c r="I14" s="45">
        <v>9.4196352961102015E-2</v>
      </c>
      <c r="J14" s="20">
        <v>1278</v>
      </c>
      <c r="K14" s="68">
        <v>9.2780810779416883E-3</v>
      </c>
      <c r="L14" s="20">
        <v>4615</v>
      </c>
      <c r="M14" s="45">
        <v>2.6644265853771189E-2</v>
      </c>
      <c r="N14" s="57">
        <v>35426</v>
      </c>
      <c r="O14" s="20">
        <v>137744</v>
      </c>
      <c r="P14" s="69">
        <v>173208</v>
      </c>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4"/>
      <c r="AV14" s="5"/>
      <c r="AW14" s="4"/>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4"/>
      <c r="CK14" s="4"/>
      <c r="CL14" s="5"/>
      <c r="CM14" s="5"/>
      <c r="CN14" s="4"/>
      <c r="CO14" s="5"/>
      <c r="CP14" s="5"/>
      <c r="CQ14" s="5"/>
      <c r="CR14" s="5"/>
      <c r="CS14" s="5"/>
      <c r="CT14" s="5"/>
      <c r="CU14" s="5"/>
      <c r="CV14" s="5"/>
      <c r="CW14" s="5"/>
      <c r="CX14" s="5"/>
      <c r="CY14" s="5"/>
      <c r="CZ14" s="5"/>
      <c r="DA14" s="5"/>
      <c r="DB14" s="5"/>
      <c r="DC14" s="5"/>
      <c r="DD14" s="5"/>
      <c r="DE14" s="5"/>
      <c r="DF14" s="5"/>
      <c r="DG14" s="4"/>
      <c r="DH14" s="4"/>
      <c r="DI14" s="4"/>
      <c r="DJ14" s="4"/>
      <c r="DK14" s="4"/>
      <c r="DL14" s="4"/>
      <c r="DM14" s="4"/>
      <c r="DN14" s="4"/>
      <c r="DO14" s="4"/>
      <c r="DP14" s="4"/>
      <c r="DQ14" s="5"/>
      <c r="DR14" s="5"/>
      <c r="DS14" s="5"/>
      <c r="DT14" s="5"/>
      <c r="DU14" s="5"/>
      <c r="DV14" s="5"/>
      <c r="DW14" s="5"/>
      <c r="DX14" s="5"/>
      <c r="DY14" s="5"/>
      <c r="DZ14" s="5"/>
      <c r="EA14" s="5"/>
      <c r="EB14" s="4"/>
      <c r="EC14" s="6"/>
      <c r="ED14" s="6"/>
      <c r="EE14" s="6"/>
      <c r="EF14" s="6"/>
      <c r="EG14" s="6"/>
      <c r="EH14" s="4"/>
      <c r="EI14" s="6"/>
      <c r="EJ14" s="6"/>
      <c r="EK14" s="6"/>
      <c r="EL14" s="6"/>
      <c r="EM14" s="6"/>
      <c r="EN14" s="6"/>
      <c r="EO14" s="4"/>
      <c r="EP14" s="6"/>
      <c r="EQ14" s="6"/>
      <c r="ER14" s="6"/>
      <c r="ES14" s="6"/>
      <c r="ET14" s="6"/>
      <c r="EU14" s="6"/>
      <c r="EV14" s="6"/>
      <c r="EW14" s="6"/>
      <c r="EX14" s="6"/>
      <c r="EY14" s="6"/>
      <c r="EZ14" s="6"/>
      <c r="FA14" s="6"/>
      <c r="FB14" s="4"/>
      <c r="FC14" s="6"/>
      <c r="FD14" s="6"/>
      <c r="FE14" s="6"/>
      <c r="FF14" s="6"/>
      <c r="FG14" s="6"/>
      <c r="FH14" s="6"/>
      <c r="FI14" s="6"/>
      <c r="FJ14" s="6"/>
      <c r="FK14" s="4"/>
      <c r="FL14" s="6"/>
      <c r="FM14" s="6"/>
      <c r="FN14" s="6"/>
      <c r="FO14" s="6"/>
      <c r="FP14" s="4"/>
      <c r="FQ14" s="4"/>
      <c r="FR14" s="4"/>
      <c r="FS14" s="4"/>
      <c r="FT14" s="4"/>
      <c r="FU14" s="4"/>
      <c r="FV14" s="5"/>
      <c r="FW14" s="5"/>
      <c r="FX14" s="4"/>
      <c r="FY14" s="4"/>
      <c r="FZ14" s="4"/>
      <c r="GA14" s="4"/>
      <c r="GB14" s="5"/>
      <c r="GC14" s="5"/>
      <c r="GD14" s="4"/>
      <c r="GE14" s="4"/>
      <c r="GF14" s="4"/>
      <c r="GG14" s="4"/>
      <c r="GH14" s="6"/>
      <c r="GI14" s="4"/>
      <c r="GJ14" s="5"/>
      <c r="GK14" s="4"/>
      <c r="GL14" s="7"/>
      <c r="GM14" s="4"/>
      <c r="GN14" s="4"/>
      <c r="GO14" s="7"/>
      <c r="GP14" s="4"/>
    </row>
    <row r="15" spans="1:198" x14ac:dyDescent="0.2">
      <c r="A15" s="18" t="s">
        <v>67</v>
      </c>
      <c r="B15" s="20">
        <v>575</v>
      </c>
      <c r="C15" s="45">
        <v>2.3945362928413774E-2</v>
      </c>
      <c r="D15" s="20">
        <v>29101</v>
      </c>
      <c r="E15" s="45">
        <v>0.21134544715092887</v>
      </c>
      <c r="F15" s="20">
        <v>29676</v>
      </c>
      <c r="G15" s="45">
        <v>0.18347398683112306</v>
      </c>
      <c r="H15" s="57">
        <v>2623</v>
      </c>
      <c r="I15" s="45">
        <v>0.10923249906300754</v>
      </c>
      <c r="J15" s="20">
        <v>1278</v>
      </c>
      <c r="K15" s="68">
        <v>9.28145017212079E-3</v>
      </c>
      <c r="L15" s="20">
        <v>3901</v>
      </c>
      <c r="M15" s="45">
        <v>2.4118210763856687E-2</v>
      </c>
      <c r="N15" s="57">
        <v>24013</v>
      </c>
      <c r="O15" s="20">
        <v>137694</v>
      </c>
      <c r="P15" s="69">
        <v>161745</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4"/>
      <c r="AV15" s="5"/>
      <c r="AW15" s="4"/>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4"/>
      <c r="CK15" s="4"/>
      <c r="CL15" s="5"/>
      <c r="CM15" s="5"/>
      <c r="CN15" s="5"/>
      <c r="CO15" s="5"/>
      <c r="CP15" s="5"/>
      <c r="CQ15" s="5"/>
      <c r="CR15" s="5"/>
      <c r="CS15" s="5"/>
      <c r="CT15" s="5"/>
      <c r="CU15" s="5"/>
      <c r="CV15" s="5"/>
      <c r="CW15" s="5"/>
      <c r="CX15" s="5"/>
      <c r="CY15" s="5"/>
      <c r="CZ15" s="5"/>
      <c r="DA15" s="5"/>
      <c r="DB15" s="5"/>
      <c r="DC15" s="5"/>
      <c r="DD15" s="5"/>
      <c r="DE15" s="5"/>
      <c r="DF15" s="5"/>
      <c r="DG15" s="4"/>
      <c r="DH15" s="4"/>
      <c r="DI15" s="4"/>
      <c r="DJ15" s="4"/>
      <c r="DK15" s="4"/>
      <c r="DL15" s="4"/>
      <c r="DM15" s="4"/>
      <c r="DN15" s="4"/>
      <c r="DO15" s="4"/>
      <c r="DP15" s="4"/>
      <c r="DQ15" s="4"/>
      <c r="DR15" s="4"/>
      <c r="DS15" s="4"/>
      <c r="DT15" s="4"/>
      <c r="DU15" s="4"/>
      <c r="DV15" s="4"/>
      <c r="DW15" s="4"/>
      <c r="DX15" s="4"/>
      <c r="DY15" s="5"/>
      <c r="DZ15" s="5"/>
      <c r="EA15" s="5"/>
      <c r="EB15" s="4"/>
      <c r="EC15" s="6"/>
      <c r="ED15" s="6"/>
      <c r="EE15" s="6"/>
      <c r="EF15" s="6"/>
      <c r="EG15" s="6"/>
      <c r="EH15" s="4"/>
      <c r="EI15" s="6"/>
      <c r="EJ15" s="6"/>
      <c r="EK15" s="6"/>
      <c r="EL15" s="6"/>
      <c r="EM15" s="6"/>
      <c r="EN15" s="6"/>
      <c r="EO15" s="4"/>
      <c r="EP15" s="6"/>
      <c r="EQ15" s="6"/>
      <c r="ER15" s="6"/>
      <c r="ES15" s="6"/>
      <c r="ET15" s="6"/>
      <c r="EU15" s="6"/>
      <c r="EV15" s="6"/>
      <c r="EW15" s="6"/>
      <c r="EX15" s="6"/>
      <c r="EY15" s="6"/>
      <c r="EZ15" s="6"/>
      <c r="FA15" s="6"/>
      <c r="FB15" s="4"/>
      <c r="FC15" s="6"/>
      <c r="FD15" s="6"/>
      <c r="FE15" s="6"/>
      <c r="FF15" s="6"/>
      <c r="FG15" s="6"/>
      <c r="FH15" s="6"/>
      <c r="FI15" s="6"/>
      <c r="FJ15" s="6"/>
      <c r="FK15" s="4"/>
      <c r="FL15" s="6"/>
      <c r="FM15" s="6"/>
      <c r="FN15" s="6"/>
      <c r="FO15" s="6"/>
      <c r="FP15" s="4"/>
      <c r="FQ15" s="4"/>
      <c r="FR15" s="4"/>
      <c r="FS15" s="4"/>
      <c r="FT15" s="4"/>
      <c r="FU15" s="4"/>
      <c r="FV15" s="5"/>
      <c r="FW15" s="5"/>
      <c r="FX15" s="4"/>
      <c r="FY15" s="4"/>
      <c r="FZ15" s="4"/>
      <c r="GA15" s="4"/>
      <c r="GB15" s="5"/>
      <c r="GC15" s="5"/>
      <c r="GD15" s="4"/>
      <c r="GE15" s="4"/>
      <c r="GF15" s="4"/>
      <c r="GG15" s="4"/>
      <c r="GH15" s="6"/>
      <c r="GI15" s="4"/>
      <c r="GJ15" s="5"/>
      <c r="GK15" s="4"/>
      <c r="GL15" s="7"/>
      <c r="GM15" s="4"/>
      <c r="GN15" s="4"/>
      <c r="GO15" s="7"/>
      <c r="GP15" s="4"/>
    </row>
    <row r="16" spans="1:198" x14ac:dyDescent="0.2">
      <c r="A16" s="18" t="s">
        <v>69</v>
      </c>
      <c r="B16" s="20">
        <v>1278</v>
      </c>
      <c r="C16" s="45">
        <v>2.9154119901450861E-2</v>
      </c>
      <c r="D16" s="20">
        <v>29101</v>
      </c>
      <c r="E16" s="45">
        <v>0.21134544715092887</v>
      </c>
      <c r="F16" s="20">
        <v>30379</v>
      </c>
      <c r="G16" s="45">
        <v>0.16731288208404471</v>
      </c>
      <c r="H16" s="57">
        <v>3262</v>
      </c>
      <c r="I16" s="45">
        <v>7.4413723879916044E-2</v>
      </c>
      <c r="J16" s="20">
        <v>1278</v>
      </c>
      <c r="K16" s="68">
        <v>9.28145017212079E-3</v>
      </c>
      <c r="L16" s="20">
        <v>4540</v>
      </c>
      <c r="M16" s="45">
        <v>2.5004130638321308E-2</v>
      </c>
      <c r="N16" s="57">
        <v>43836</v>
      </c>
      <c r="O16" s="20">
        <v>137694</v>
      </c>
      <c r="P16" s="69">
        <v>181570</v>
      </c>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4"/>
      <c r="AV16" s="5"/>
      <c r="AW16" s="4"/>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4"/>
      <c r="CK16" s="4"/>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6"/>
      <c r="ED16" s="6"/>
      <c r="EE16" s="6"/>
      <c r="EF16" s="6"/>
      <c r="EG16" s="6"/>
      <c r="EH16" s="4"/>
      <c r="EI16" s="6"/>
      <c r="EJ16" s="6"/>
      <c r="EK16" s="6"/>
      <c r="EL16" s="6"/>
      <c r="EM16" s="6"/>
      <c r="EN16" s="6"/>
      <c r="EO16" s="4"/>
      <c r="EP16" s="6"/>
      <c r="EQ16" s="6"/>
      <c r="ER16" s="6"/>
      <c r="ES16" s="6"/>
      <c r="ET16" s="6"/>
      <c r="EU16" s="6"/>
      <c r="EV16" s="6"/>
      <c r="EW16" s="6"/>
      <c r="EX16" s="6"/>
      <c r="EY16" s="6"/>
      <c r="EZ16" s="6"/>
      <c r="FA16" s="6"/>
      <c r="FB16" s="4"/>
      <c r="FC16" s="6"/>
      <c r="FD16" s="6"/>
      <c r="FE16" s="6"/>
      <c r="FF16" s="6"/>
      <c r="FG16" s="6"/>
      <c r="FH16" s="6"/>
      <c r="FI16" s="6"/>
      <c r="FJ16" s="6"/>
      <c r="FK16" s="4"/>
      <c r="FL16" s="6"/>
      <c r="FM16" s="6"/>
      <c r="FN16" s="6"/>
      <c r="FO16" s="6"/>
      <c r="FP16" s="4"/>
      <c r="FQ16" s="4"/>
      <c r="FR16" s="4"/>
      <c r="FS16" s="4"/>
      <c r="FT16" s="4"/>
      <c r="FU16" s="4"/>
      <c r="FV16" s="5"/>
      <c r="FW16" s="5"/>
      <c r="FX16" s="4"/>
      <c r="FY16" s="4"/>
      <c r="FZ16" s="4"/>
      <c r="GA16" s="4"/>
      <c r="GB16" s="5"/>
      <c r="GC16" s="5"/>
      <c r="GD16" s="4"/>
      <c r="GE16" s="4"/>
      <c r="GF16" s="4"/>
      <c r="GG16" s="4"/>
      <c r="GH16" s="6"/>
      <c r="GI16" s="4"/>
      <c r="GJ16" s="4"/>
      <c r="GK16" s="4"/>
      <c r="GL16" s="7"/>
      <c r="GM16" s="4"/>
      <c r="GN16" s="4"/>
      <c r="GO16" s="7"/>
      <c r="GP16" s="4"/>
    </row>
    <row r="17" spans="1:198" x14ac:dyDescent="0.2">
      <c r="A17" s="18" t="s">
        <v>70</v>
      </c>
      <c r="B17" s="20">
        <v>609</v>
      </c>
      <c r="C17" s="45">
        <v>2.8595576841808707E-2</v>
      </c>
      <c r="D17" s="20">
        <v>29101</v>
      </c>
      <c r="E17" s="45">
        <v>0.21134544715092887</v>
      </c>
      <c r="F17" s="20">
        <v>29710</v>
      </c>
      <c r="G17" s="45">
        <v>0.18682127159197379</v>
      </c>
      <c r="H17" s="57">
        <v>1822</v>
      </c>
      <c r="I17" s="45">
        <v>8.5551955674508143E-2</v>
      </c>
      <c r="J17" s="20">
        <v>1278</v>
      </c>
      <c r="K17" s="68">
        <v>9.28145017212079E-3</v>
      </c>
      <c r="L17" s="20">
        <v>3100</v>
      </c>
      <c r="M17" s="45">
        <v>1.9493299964157482E-2</v>
      </c>
      <c r="N17" s="57">
        <v>21297</v>
      </c>
      <c r="O17" s="20">
        <v>137694</v>
      </c>
      <c r="P17" s="69">
        <v>159029</v>
      </c>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4"/>
      <c r="AV17" s="5"/>
      <c r="AW17" s="4"/>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4"/>
      <c r="CK17" s="4"/>
      <c r="CL17" s="5"/>
      <c r="CM17" s="5"/>
      <c r="CN17" s="4"/>
      <c r="CO17" s="5"/>
      <c r="CP17" s="5"/>
      <c r="CQ17" s="5"/>
      <c r="CR17" s="5"/>
      <c r="CS17" s="5"/>
      <c r="CT17" s="5"/>
      <c r="CU17" s="5"/>
      <c r="CV17" s="5"/>
      <c r="CW17" s="5"/>
      <c r="CX17" s="5"/>
      <c r="CY17" s="5"/>
      <c r="CZ17" s="5"/>
      <c r="DA17" s="5"/>
      <c r="DB17" s="5"/>
      <c r="DC17" s="5"/>
      <c r="DD17" s="5"/>
      <c r="DE17" s="5"/>
      <c r="DF17" s="5"/>
      <c r="DG17" s="4"/>
      <c r="DH17" s="4"/>
      <c r="DI17" s="4"/>
      <c r="DJ17" s="4"/>
      <c r="DK17" s="4"/>
      <c r="DL17" s="4"/>
      <c r="DM17" s="4"/>
      <c r="DN17" s="4"/>
      <c r="DO17" s="4"/>
      <c r="DP17" s="4"/>
      <c r="DQ17" s="5"/>
      <c r="DR17" s="5"/>
      <c r="DS17" s="5"/>
      <c r="DT17" s="5"/>
      <c r="DU17" s="5"/>
      <c r="DV17" s="5"/>
      <c r="DW17" s="5"/>
      <c r="DX17" s="5"/>
      <c r="DY17" s="5"/>
      <c r="DZ17" s="5"/>
      <c r="EA17" s="5"/>
      <c r="EB17" s="5"/>
      <c r="EC17" s="6"/>
      <c r="ED17" s="6"/>
      <c r="EE17" s="6"/>
      <c r="EF17" s="6"/>
      <c r="EG17" s="6"/>
      <c r="EH17" s="4"/>
      <c r="EI17" s="6"/>
      <c r="EJ17" s="6"/>
      <c r="EK17" s="6"/>
      <c r="EL17" s="6"/>
      <c r="EM17" s="6"/>
      <c r="EN17" s="6"/>
      <c r="EO17" s="4"/>
      <c r="EP17" s="6"/>
      <c r="EQ17" s="6"/>
      <c r="ER17" s="6"/>
      <c r="ES17" s="6"/>
      <c r="ET17" s="6"/>
      <c r="EU17" s="6"/>
      <c r="EV17" s="6"/>
      <c r="EW17" s="6"/>
      <c r="EX17" s="6"/>
      <c r="EY17" s="6"/>
      <c r="EZ17" s="6"/>
      <c r="FA17" s="6"/>
      <c r="FB17" s="4"/>
      <c r="FC17" s="6"/>
      <c r="FD17" s="6"/>
      <c r="FE17" s="6"/>
      <c r="FF17" s="6"/>
      <c r="FG17" s="6"/>
      <c r="FH17" s="6"/>
      <c r="FI17" s="6"/>
      <c r="FJ17" s="6"/>
      <c r="FK17" s="4"/>
      <c r="FL17" s="6"/>
      <c r="FM17" s="6"/>
      <c r="FN17" s="6"/>
      <c r="FO17" s="6"/>
      <c r="FP17" s="4"/>
      <c r="FQ17" s="4"/>
      <c r="FR17" s="4"/>
      <c r="FS17" s="4"/>
      <c r="FT17" s="4"/>
      <c r="FU17" s="4"/>
      <c r="FV17" s="5"/>
      <c r="FW17" s="5"/>
      <c r="FX17" s="4"/>
      <c r="FY17" s="4"/>
      <c r="FZ17" s="4"/>
      <c r="GA17" s="4"/>
      <c r="GB17" s="5"/>
      <c r="GC17" s="5"/>
      <c r="GD17" s="4"/>
      <c r="GE17" s="4"/>
      <c r="GF17" s="4"/>
      <c r="GG17" s="4"/>
      <c r="GH17" s="4"/>
      <c r="GI17" s="4"/>
      <c r="GJ17" s="4"/>
      <c r="GK17" s="4"/>
      <c r="GL17" s="7"/>
      <c r="GM17" s="4"/>
      <c r="GN17" s="4"/>
      <c r="GO17" s="7"/>
      <c r="GP17" s="4"/>
    </row>
    <row r="18" spans="1:198" x14ac:dyDescent="0.2">
      <c r="A18" s="18" t="s">
        <v>72</v>
      </c>
      <c r="B18" s="20">
        <v>949</v>
      </c>
      <c r="C18" s="45">
        <v>4.0067553303778765E-2</v>
      </c>
      <c r="D18" s="20">
        <v>29101</v>
      </c>
      <c r="E18" s="45">
        <v>0.21134544715092887</v>
      </c>
      <c r="F18" s="20">
        <v>30050</v>
      </c>
      <c r="G18" s="45">
        <v>0.18616378696172026</v>
      </c>
      <c r="H18" s="57">
        <v>1537</v>
      </c>
      <c r="I18" s="45">
        <v>6.4893392442474135E-2</v>
      </c>
      <c r="J18" s="20">
        <v>1278</v>
      </c>
      <c r="K18" s="68">
        <v>9.28145017212079E-3</v>
      </c>
      <c r="L18" s="20">
        <v>2815</v>
      </c>
      <c r="M18" s="45">
        <v>1.7439303171289271E-2</v>
      </c>
      <c r="N18" s="57">
        <v>23685</v>
      </c>
      <c r="O18" s="20">
        <v>137694</v>
      </c>
      <c r="P18" s="69">
        <v>161417</v>
      </c>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4"/>
      <c r="AV18" s="5"/>
      <c r="AW18" s="4"/>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4"/>
      <c r="CK18" s="4"/>
      <c r="CL18" s="5"/>
      <c r="CM18" s="5"/>
      <c r="CN18" s="4"/>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6"/>
      <c r="ED18" s="6"/>
      <c r="EE18" s="6"/>
      <c r="EF18" s="6"/>
      <c r="EG18" s="6"/>
      <c r="EH18" s="4"/>
      <c r="EI18" s="6"/>
      <c r="EJ18" s="6"/>
      <c r="EK18" s="6"/>
      <c r="EL18" s="6"/>
      <c r="EM18" s="6"/>
      <c r="EN18" s="6"/>
      <c r="EO18" s="4"/>
      <c r="EP18" s="6"/>
      <c r="EQ18" s="6"/>
      <c r="ER18" s="6"/>
      <c r="ES18" s="6"/>
      <c r="ET18" s="6"/>
      <c r="EU18" s="6"/>
      <c r="EV18" s="6"/>
      <c r="EW18" s="6"/>
      <c r="EX18" s="6"/>
      <c r="EY18" s="6"/>
      <c r="EZ18" s="6"/>
      <c r="FA18" s="6"/>
      <c r="FB18" s="4"/>
      <c r="FC18" s="6"/>
      <c r="FD18" s="6"/>
      <c r="FE18" s="6"/>
      <c r="FF18" s="6"/>
      <c r="FG18" s="6"/>
      <c r="FH18" s="6"/>
      <c r="FI18" s="6"/>
      <c r="FJ18" s="6"/>
      <c r="FK18" s="4"/>
      <c r="FL18" s="6"/>
      <c r="FM18" s="6"/>
      <c r="FN18" s="6"/>
      <c r="FO18" s="6"/>
      <c r="FP18" s="4"/>
      <c r="FQ18" s="4"/>
      <c r="FR18" s="4"/>
      <c r="FS18" s="4"/>
      <c r="FT18" s="4"/>
      <c r="FU18" s="4"/>
      <c r="FV18" s="5"/>
      <c r="FW18" s="5"/>
      <c r="FX18" s="4"/>
      <c r="FY18" s="4"/>
      <c r="FZ18" s="4"/>
      <c r="GA18" s="4"/>
      <c r="GB18" s="5"/>
      <c r="GC18" s="5"/>
      <c r="GD18" s="4"/>
      <c r="GE18" s="4"/>
      <c r="GF18" s="4"/>
      <c r="GG18" s="4"/>
      <c r="GH18" s="6"/>
      <c r="GI18" s="4"/>
      <c r="GJ18" s="5"/>
      <c r="GK18" s="4"/>
      <c r="GL18" s="7"/>
      <c r="GM18" s="4"/>
      <c r="GN18" s="4"/>
      <c r="GO18" s="7"/>
      <c r="GP18" s="4"/>
    </row>
    <row r="19" spans="1:198" x14ac:dyDescent="0.2">
      <c r="A19" s="18" t="s">
        <v>73</v>
      </c>
      <c r="B19" s="20">
        <v>1660</v>
      </c>
      <c r="C19" s="45">
        <v>4.3393020520193441E-2</v>
      </c>
      <c r="D19" s="20">
        <v>30092</v>
      </c>
      <c r="E19" s="45">
        <v>0.21451841713181777</v>
      </c>
      <c r="F19" s="20">
        <v>31752</v>
      </c>
      <c r="G19" s="45">
        <v>0.17780465678863017</v>
      </c>
      <c r="H19" s="57">
        <v>5229</v>
      </c>
      <c r="I19" s="45">
        <v>0.13668801463860933</v>
      </c>
      <c r="J19" s="20">
        <v>2320</v>
      </c>
      <c r="K19" s="68">
        <v>1.6538705561139747E-2</v>
      </c>
      <c r="L19" s="20">
        <v>7549</v>
      </c>
      <c r="M19" s="45">
        <v>4.2272844359327579E-2</v>
      </c>
      <c r="N19" s="57">
        <v>38255</v>
      </c>
      <c r="O19" s="20">
        <v>140277</v>
      </c>
      <c r="P19" s="69">
        <v>178578</v>
      </c>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4"/>
      <c r="AV19" s="5"/>
      <c r="AW19" s="4"/>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4"/>
      <c r="CK19" s="4"/>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6"/>
      <c r="ED19" s="6"/>
      <c r="EE19" s="6"/>
      <c r="EF19" s="6"/>
      <c r="EG19" s="6"/>
      <c r="EH19" s="4"/>
      <c r="EI19" s="6"/>
      <c r="EJ19" s="6"/>
      <c r="EK19" s="6"/>
      <c r="EL19" s="6"/>
      <c r="EM19" s="6"/>
      <c r="EN19" s="6"/>
      <c r="EO19" s="4"/>
      <c r="EP19" s="6"/>
      <c r="EQ19" s="6"/>
      <c r="ER19" s="6"/>
      <c r="ES19" s="6"/>
      <c r="ET19" s="6"/>
      <c r="EU19" s="6"/>
      <c r="EV19" s="6"/>
      <c r="EW19" s="6"/>
      <c r="EX19" s="6"/>
      <c r="EY19" s="6"/>
      <c r="EZ19" s="6"/>
      <c r="FA19" s="6"/>
      <c r="FB19" s="4"/>
      <c r="FC19" s="6"/>
      <c r="FD19" s="6"/>
      <c r="FE19" s="6"/>
      <c r="FF19" s="6"/>
      <c r="FG19" s="6"/>
      <c r="FH19" s="6"/>
      <c r="FI19" s="6"/>
      <c r="FJ19" s="6"/>
      <c r="FK19" s="4"/>
      <c r="FL19" s="6"/>
      <c r="FM19" s="6"/>
      <c r="FN19" s="6"/>
      <c r="FO19" s="6"/>
      <c r="FP19" s="4"/>
      <c r="FQ19" s="4"/>
      <c r="FR19" s="4"/>
      <c r="FS19" s="4"/>
      <c r="FT19" s="4"/>
      <c r="FU19" s="4"/>
      <c r="FV19" s="5"/>
      <c r="FW19" s="5"/>
      <c r="FX19" s="4"/>
      <c r="FY19" s="4"/>
      <c r="FZ19" s="4"/>
      <c r="GA19" s="4"/>
      <c r="GB19" s="5"/>
      <c r="GC19" s="5"/>
      <c r="GD19" s="4"/>
      <c r="GE19" s="4"/>
      <c r="GF19" s="4"/>
      <c r="GG19" s="4"/>
      <c r="GH19" s="4"/>
      <c r="GI19" s="4"/>
      <c r="GJ19" s="4"/>
      <c r="GK19" s="4"/>
      <c r="GL19" s="7"/>
      <c r="GM19" s="4"/>
      <c r="GN19" s="4"/>
      <c r="GO19" s="7"/>
      <c r="GP19" s="4"/>
    </row>
    <row r="20" spans="1:198" x14ac:dyDescent="0.2">
      <c r="A20" s="18" t="s">
        <v>75</v>
      </c>
      <c r="B20" s="20">
        <v>1200</v>
      </c>
      <c r="C20" s="45">
        <v>2.3993761621978287E-2</v>
      </c>
      <c r="D20" s="20">
        <v>29101</v>
      </c>
      <c r="E20" s="45">
        <v>0.21134544715092887</v>
      </c>
      <c r="F20" s="20">
        <v>30301</v>
      </c>
      <c r="G20" s="45">
        <v>0.16139272531651638</v>
      </c>
      <c r="H20" s="57">
        <v>2049</v>
      </c>
      <c r="I20" s="45">
        <v>4.0969347969527919E-2</v>
      </c>
      <c r="J20" s="20">
        <v>1278</v>
      </c>
      <c r="K20" s="68">
        <v>9.28145017212079E-3</v>
      </c>
      <c r="L20" s="20">
        <v>3327</v>
      </c>
      <c r="M20" s="45">
        <v>1.7720655989176923E-2</v>
      </c>
      <c r="N20" s="57">
        <v>50013</v>
      </c>
      <c r="O20" s="20">
        <v>137694</v>
      </c>
      <c r="P20" s="69">
        <v>187747</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4"/>
      <c r="AV20" s="5"/>
      <c r="AW20" s="4"/>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4"/>
      <c r="CK20" s="4"/>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6"/>
      <c r="ED20" s="6"/>
      <c r="EE20" s="6"/>
      <c r="EF20" s="6"/>
      <c r="EG20" s="6"/>
      <c r="EH20" s="4"/>
      <c r="EI20" s="6"/>
      <c r="EJ20" s="6"/>
      <c r="EK20" s="6"/>
      <c r="EL20" s="6"/>
      <c r="EM20" s="6"/>
      <c r="EN20" s="6"/>
      <c r="EO20" s="4"/>
      <c r="EP20" s="6"/>
      <c r="EQ20" s="6"/>
      <c r="ER20" s="6"/>
      <c r="ES20" s="6"/>
      <c r="ET20" s="6"/>
      <c r="EU20" s="6"/>
      <c r="EV20" s="6"/>
      <c r="EW20" s="6"/>
      <c r="EX20" s="6"/>
      <c r="EY20" s="6"/>
      <c r="EZ20" s="6"/>
      <c r="FA20" s="6"/>
      <c r="FB20" s="4"/>
      <c r="FC20" s="6"/>
      <c r="FD20" s="6"/>
      <c r="FE20" s="6"/>
      <c r="FF20" s="6"/>
      <c r="FG20" s="6"/>
      <c r="FH20" s="6"/>
      <c r="FI20" s="6"/>
      <c r="FJ20" s="6"/>
      <c r="FK20" s="4"/>
      <c r="FL20" s="6"/>
      <c r="FM20" s="6"/>
      <c r="FN20" s="6"/>
      <c r="FO20" s="6"/>
      <c r="FP20" s="4"/>
      <c r="FQ20" s="4"/>
      <c r="FR20" s="4"/>
      <c r="FS20" s="4"/>
      <c r="FT20" s="4"/>
      <c r="FU20" s="4"/>
      <c r="FV20" s="5"/>
      <c r="FW20" s="5"/>
      <c r="FX20" s="4"/>
      <c r="FY20" s="4"/>
      <c r="FZ20" s="4"/>
      <c r="GA20" s="4"/>
      <c r="GB20" s="5"/>
      <c r="GC20" s="5"/>
      <c r="GD20" s="4"/>
      <c r="GE20" s="4"/>
      <c r="GF20" s="4"/>
      <c r="GG20" s="4"/>
      <c r="GH20" s="6"/>
      <c r="GI20" s="4"/>
      <c r="GJ20" s="4"/>
      <c r="GK20" s="4"/>
      <c r="GL20" s="7"/>
      <c r="GM20" s="4"/>
      <c r="GN20" s="4"/>
      <c r="GO20" s="7"/>
      <c r="GP20" s="4"/>
    </row>
    <row r="21" spans="1:198" x14ac:dyDescent="0.2">
      <c r="A21" s="18" t="s">
        <v>77</v>
      </c>
      <c r="B21" s="20">
        <v>7441</v>
      </c>
      <c r="C21" s="45">
        <v>5.417112571981858E-2</v>
      </c>
      <c r="D21" s="20">
        <v>29142</v>
      </c>
      <c r="E21" s="45">
        <v>0.20704354436495137</v>
      </c>
      <c r="F21" s="20">
        <v>36583</v>
      </c>
      <c r="G21" s="45">
        <v>0.13151783146390567</v>
      </c>
      <c r="H21" s="57">
        <v>10841</v>
      </c>
      <c r="I21" s="45">
        <v>7.8923420767175539E-2</v>
      </c>
      <c r="J21" s="20">
        <v>1278</v>
      </c>
      <c r="K21" s="68">
        <v>9.0797354230460446E-3</v>
      </c>
      <c r="L21" s="20">
        <v>12119</v>
      </c>
      <c r="M21" s="45">
        <v>4.3568449813057235E-2</v>
      </c>
      <c r="N21" s="57">
        <v>137361</v>
      </c>
      <c r="O21" s="20">
        <v>140753</v>
      </c>
      <c r="P21" s="69">
        <v>278160</v>
      </c>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4"/>
      <c r="AV21" s="5"/>
      <c r="AW21" s="4"/>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4"/>
      <c r="CK21" s="4"/>
      <c r="CL21" s="5"/>
      <c r="CM21" s="5"/>
      <c r="CN21" s="4"/>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6"/>
      <c r="ED21" s="6"/>
      <c r="EE21" s="6"/>
      <c r="EF21" s="6"/>
      <c r="EG21" s="6"/>
      <c r="EH21" s="4"/>
      <c r="EI21" s="6"/>
      <c r="EJ21" s="6"/>
      <c r="EK21" s="6"/>
      <c r="EL21" s="6"/>
      <c r="EM21" s="6"/>
      <c r="EN21" s="6"/>
      <c r="EO21" s="4"/>
      <c r="EP21" s="6"/>
      <c r="EQ21" s="6"/>
      <c r="ER21" s="6"/>
      <c r="ES21" s="6"/>
      <c r="ET21" s="6"/>
      <c r="EU21" s="6"/>
      <c r="EV21" s="6"/>
      <c r="EW21" s="6"/>
      <c r="EX21" s="6"/>
      <c r="EY21" s="6"/>
      <c r="EZ21" s="6"/>
      <c r="FA21" s="6"/>
      <c r="FB21" s="4"/>
      <c r="FC21" s="6"/>
      <c r="FD21" s="6"/>
      <c r="FE21" s="6"/>
      <c r="FF21" s="6"/>
      <c r="FG21" s="6"/>
      <c r="FH21" s="6"/>
      <c r="FI21" s="6"/>
      <c r="FJ21" s="6"/>
      <c r="FK21" s="4"/>
      <c r="FL21" s="6"/>
      <c r="FM21" s="6"/>
      <c r="FN21" s="6"/>
      <c r="FO21" s="6"/>
      <c r="FP21" s="4"/>
      <c r="FQ21" s="4"/>
      <c r="FR21" s="4"/>
      <c r="FS21" s="4"/>
      <c r="FT21" s="4"/>
      <c r="FU21" s="4"/>
      <c r="FV21" s="5"/>
      <c r="FW21" s="5"/>
      <c r="FX21" s="4"/>
      <c r="FY21" s="4"/>
      <c r="FZ21" s="4"/>
      <c r="GA21" s="4"/>
      <c r="GB21" s="5"/>
      <c r="GC21" s="5"/>
      <c r="GD21" s="4"/>
      <c r="GE21" s="4"/>
      <c r="GF21" s="4"/>
      <c r="GG21" s="4"/>
      <c r="GH21" s="6"/>
      <c r="GI21" s="4"/>
      <c r="GJ21" s="5"/>
      <c r="GK21" s="4"/>
      <c r="GL21" s="7"/>
      <c r="GM21" s="4"/>
      <c r="GN21" s="4"/>
      <c r="GO21" s="7"/>
      <c r="GP21" s="4"/>
    </row>
    <row r="22" spans="1:198" x14ac:dyDescent="0.2">
      <c r="A22" s="18" t="s">
        <v>79</v>
      </c>
      <c r="B22" s="20">
        <v>829</v>
      </c>
      <c r="C22" s="45">
        <v>2.9599742921412504E-2</v>
      </c>
      <c r="D22" s="20">
        <v>29101</v>
      </c>
      <c r="E22" s="45">
        <v>0.21134544715092887</v>
      </c>
      <c r="F22" s="20">
        <v>29930</v>
      </c>
      <c r="G22" s="45">
        <v>0.18058513687182859</v>
      </c>
      <c r="H22" s="57">
        <v>1623</v>
      </c>
      <c r="I22" s="45">
        <v>5.7949798264719535E-2</v>
      </c>
      <c r="J22" s="20">
        <v>1278</v>
      </c>
      <c r="K22" s="68">
        <v>9.28145017212079E-3</v>
      </c>
      <c r="L22" s="20">
        <v>2901</v>
      </c>
      <c r="M22" s="45">
        <v>1.7503424058308546E-2</v>
      </c>
      <c r="N22" s="57">
        <v>28007</v>
      </c>
      <c r="O22" s="20">
        <v>137694</v>
      </c>
      <c r="P22" s="69">
        <v>165739</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4"/>
      <c r="AV22" s="5"/>
      <c r="AW22" s="4"/>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4"/>
      <c r="CK22" s="4"/>
      <c r="CL22" s="5"/>
      <c r="CM22" s="5"/>
      <c r="CN22" s="4"/>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4"/>
      <c r="DR22" s="4"/>
      <c r="DS22" s="4"/>
      <c r="DT22" s="4"/>
      <c r="DU22" s="4"/>
      <c r="DV22" s="4"/>
      <c r="DW22" s="4"/>
      <c r="DX22" s="4"/>
      <c r="DY22" s="5"/>
      <c r="DZ22" s="5"/>
      <c r="EA22" s="5"/>
      <c r="EB22" s="5"/>
      <c r="EC22" s="6"/>
      <c r="ED22" s="6"/>
      <c r="EE22" s="6"/>
      <c r="EF22" s="6"/>
      <c r="EG22" s="6"/>
      <c r="EH22" s="4"/>
      <c r="EI22" s="6"/>
      <c r="EJ22" s="6"/>
      <c r="EK22" s="6"/>
      <c r="EL22" s="6"/>
      <c r="EM22" s="6"/>
      <c r="EN22" s="6"/>
      <c r="EO22" s="4"/>
      <c r="EP22" s="6"/>
      <c r="EQ22" s="6"/>
      <c r="ER22" s="6"/>
      <c r="ES22" s="6"/>
      <c r="ET22" s="6"/>
      <c r="EU22" s="6"/>
      <c r="EV22" s="6"/>
      <c r="EW22" s="6"/>
      <c r="EX22" s="6"/>
      <c r="EY22" s="6"/>
      <c r="EZ22" s="6"/>
      <c r="FA22" s="6"/>
      <c r="FB22" s="4"/>
      <c r="FC22" s="6"/>
      <c r="FD22" s="6"/>
      <c r="FE22" s="6"/>
      <c r="FF22" s="6"/>
      <c r="FG22" s="6"/>
      <c r="FH22" s="6"/>
      <c r="FI22" s="6"/>
      <c r="FJ22" s="6"/>
      <c r="FK22" s="4"/>
      <c r="FL22" s="6"/>
      <c r="FM22" s="6"/>
      <c r="FN22" s="6"/>
      <c r="FO22" s="6"/>
      <c r="FP22" s="4"/>
      <c r="FQ22" s="4"/>
      <c r="FR22" s="4"/>
      <c r="FS22" s="4"/>
      <c r="FT22" s="4"/>
      <c r="FU22" s="4"/>
      <c r="FV22" s="5"/>
      <c r="FW22" s="5"/>
      <c r="FX22" s="4"/>
      <c r="FY22" s="4"/>
      <c r="FZ22" s="4"/>
      <c r="GA22" s="4"/>
      <c r="GB22" s="5"/>
      <c r="GC22" s="5"/>
      <c r="GD22" s="4"/>
      <c r="GE22" s="4"/>
      <c r="GF22" s="4"/>
      <c r="GG22" s="4"/>
      <c r="GH22" s="4"/>
      <c r="GI22" s="4"/>
      <c r="GJ22" s="4"/>
      <c r="GK22" s="4"/>
      <c r="GL22" s="7"/>
      <c r="GM22" s="4"/>
      <c r="GN22" s="4"/>
      <c r="GO22" s="7"/>
      <c r="GP22" s="4"/>
    </row>
    <row r="23" spans="1:198" x14ac:dyDescent="0.2">
      <c r="A23" s="18" t="s">
        <v>81</v>
      </c>
      <c r="B23" s="20">
        <v>2798</v>
      </c>
      <c r="C23" s="45">
        <v>3.6406693210503029E-2</v>
      </c>
      <c r="D23" s="20">
        <v>29101</v>
      </c>
      <c r="E23" s="45">
        <v>0.21110933782136845</v>
      </c>
      <c r="F23" s="20">
        <v>31899</v>
      </c>
      <c r="G23" s="45">
        <v>0.14854154637062977</v>
      </c>
      <c r="H23" s="57">
        <v>4540</v>
      </c>
      <c r="I23" s="45">
        <v>5.9073047596741875E-2</v>
      </c>
      <c r="J23" s="20">
        <v>1278</v>
      </c>
      <c r="K23" s="68">
        <v>9.2710811908769085E-3</v>
      </c>
      <c r="L23" s="20">
        <v>5818</v>
      </c>
      <c r="M23" s="45">
        <v>2.7092219717995046E-2</v>
      </c>
      <c r="N23" s="57">
        <v>76854</v>
      </c>
      <c r="O23" s="20">
        <v>137848</v>
      </c>
      <c r="P23" s="69">
        <v>214748</v>
      </c>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4"/>
      <c r="AV23" s="5"/>
      <c r="AW23" s="4"/>
      <c r="AX23" s="5"/>
      <c r="AY23" s="5"/>
      <c r="AZ23" s="5"/>
      <c r="BA23" s="5"/>
      <c r="BB23" s="5"/>
      <c r="BC23" s="5"/>
      <c r="BD23" s="5"/>
      <c r="BE23" s="5"/>
      <c r="BF23" s="5"/>
      <c r="BG23" s="5"/>
      <c r="BH23" s="5"/>
      <c r="BI23" s="5"/>
      <c r="BJ23" s="5"/>
      <c r="BK23" s="5"/>
      <c r="BL23" s="5"/>
      <c r="BM23" s="5"/>
      <c r="BN23" s="4"/>
      <c r="BO23" s="5"/>
      <c r="BP23" s="5"/>
      <c r="BQ23" s="5"/>
      <c r="BR23" s="5"/>
      <c r="BS23" s="5"/>
      <c r="BT23" s="5"/>
      <c r="BU23" s="5"/>
      <c r="BV23" s="5"/>
      <c r="BW23" s="5"/>
      <c r="BX23" s="5"/>
      <c r="BY23" s="5"/>
      <c r="BZ23" s="5"/>
      <c r="CA23" s="5"/>
      <c r="CB23" s="5"/>
      <c r="CC23" s="5"/>
      <c r="CD23" s="5"/>
      <c r="CE23" s="5"/>
      <c r="CF23" s="5"/>
      <c r="CG23" s="5"/>
      <c r="CH23" s="5"/>
      <c r="CI23" s="5"/>
      <c r="CJ23" s="4"/>
      <c r="CK23" s="4"/>
      <c r="CL23" s="5"/>
      <c r="CM23" s="5"/>
      <c r="CN23" s="4"/>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4"/>
      <c r="DR23" s="4"/>
      <c r="DS23" s="4"/>
      <c r="DT23" s="4"/>
      <c r="DU23" s="4"/>
      <c r="DV23" s="4"/>
      <c r="DW23" s="4"/>
      <c r="DX23" s="4"/>
      <c r="DY23" s="5"/>
      <c r="DZ23" s="5"/>
      <c r="EA23" s="5"/>
      <c r="EB23" s="5"/>
      <c r="EC23" s="6"/>
      <c r="ED23" s="6"/>
      <c r="EE23" s="6"/>
      <c r="EF23" s="6"/>
      <c r="EG23" s="6"/>
      <c r="EH23" s="4"/>
      <c r="EI23" s="6"/>
      <c r="EJ23" s="6"/>
      <c r="EK23" s="6"/>
      <c r="EL23" s="6"/>
      <c r="EM23" s="6"/>
      <c r="EN23" s="6"/>
      <c r="EO23" s="4"/>
      <c r="EP23" s="6"/>
      <c r="EQ23" s="6"/>
      <c r="ER23" s="6"/>
      <c r="ES23" s="6"/>
      <c r="ET23" s="6"/>
      <c r="EU23" s="6"/>
      <c r="EV23" s="6"/>
      <c r="EW23" s="6"/>
      <c r="EX23" s="6"/>
      <c r="EY23" s="6"/>
      <c r="EZ23" s="6"/>
      <c r="FA23" s="6"/>
      <c r="FB23" s="4"/>
      <c r="FC23" s="6"/>
      <c r="FD23" s="6"/>
      <c r="FE23" s="6"/>
      <c r="FF23" s="6"/>
      <c r="FG23" s="6"/>
      <c r="FH23" s="6"/>
      <c r="FI23" s="6"/>
      <c r="FJ23" s="6"/>
      <c r="FK23" s="4"/>
      <c r="FL23" s="6"/>
      <c r="FM23" s="6"/>
      <c r="FN23" s="6"/>
      <c r="FO23" s="6"/>
      <c r="FP23" s="4"/>
      <c r="FQ23" s="4"/>
      <c r="FR23" s="4"/>
      <c r="FS23" s="4"/>
      <c r="FT23" s="4"/>
      <c r="FU23" s="4"/>
      <c r="FV23" s="5"/>
      <c r="FW23" s="5"/>
      <c r="FX23" s="4"/>
      <c r="FY23" s="4"/>
      <c r="FZ23" s="4"/>
      <c r="GA23" s="4"/>
      <c r="GB23" s="5"/>
      <c r="GC23" s="5"/>
      <c r="GD23" s="4"/>
      <c r="GE23" s="4"/>
      <c r="GF23" s="4"/>
      <c r="GG23" s="4"/>
      <c r="GH23" s="6"/>
      <c r="GI23" s="4"/>
      <c r="GJ23" s="4"/>
      <c r="GK23" s="4"/>
      <c r="GL23" s="7"/>
      <c r="GM23" s="4"/>
      <c r="GN23" s="4"/>
      <c r="GO23" s="7"/>
      <c r="GP23" s="4"/>
    </row>
    <row r="24" spans="1:198" x14ac:dyDescent="0.2">
      <c r="A24" s="18" t="s">
        <v>196</v>
      </c>
      <c r="B24" s="20">
        <v>4425</v>
      </c>
      <c r="C24" s="45">
        <v>6.4698657776997986E-2</v>
      </c>
      <c r="D24" s="20">
        <v>29101</v>
      </c>
      <c r="E24" s="45">
        <v>0.21134544715092887</v>
      </c>
      <c r="F24" s="20">
        <v>33526</v>
      </c>
      <c r="G24" s="45">
        <v>0.16264256572213084</v>
      </c>
      <c r="H24" s="57">
        <v>7820</v>
      </c>
      <c r="I24" s="45">
        <v>0.11433751498669474</v>
      </c>
      <c r="J24" s="20">
        <v>1278</v>
      </c>
      <c r="K24" s="68">
        <v>9.28145017212079E-3</v>
      </c>
      <c r="L24" s="20">
        <v>9098</v>
      </c>
      <c r="M24" s="45">
        <v>4.4136552614088963E-2</v>
      </c>
      <c r="N24" s="57">
        <v>68394</v>
      </c>
      <c r="O24" s="20">
        <v>137694</v>
      </c>
      <c r="P24" s="69">
        <v>206133</v>
      </c>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4"/>
      <c r="AV24" s="5"/>
      <c r="AW24" s="4"/>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4"/>
      <c r="CK24" s="4"/>
      <c r="CL24" s="5"/>
      <c r="CM24" s="5"/>
      <c r="CN24" s="4"/>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6"/>
      <c r="ED24" s="6"/>
      <c r="EE24" s="6"/>
      <c r="EF24" s="6"/>
      <c r="EG24" s="6"/>
      <c r="EH24" s="4"/>
      <c r="EI24" s="6"/>
      <c r="EJ24" s="6"/>
      <c r="EK24" s="6"/>
      <c r="EL24" s="6"/>
      <c r="EM24" s="6"/>
      <c r="EN24" s="6"/>
      <c r="EO24" s="4"/>
      <c r="EP24" s="6"/>
      <c r="EQ24" s="6"/>
      <c r="ER24" s="6"/>
      <c r="ES24" s="6"/>
      <c r="ET24" s="6"/>
      <c r="EU24" s="6"/>
      <c r="EV24" s="6"/>
      <c r="EW24" s="6"/>
      <c r="EX24" s="6"/>
      <c r="EY24" s="6"/>
      <c r="EZ24" s="6"/>
      <c r="FA24" s="6"/>
      <c r="FB24" s="4"/>
      <c r="FC24" s="6"/>
      <c r="FD24" s="6"/>
      <c r="FE24" s="6"/>
      <c r="FF24" s="6"/>
      <c r="FG24" s="6"/>
      <c r="FH24" s="6"/>
      <c r="FI24" s="6"/>
      <c r="FJ24" s="6"/>
      <c r="FK24" s="4"/>
      <c r="FL24" s="6"/>
      <c r="FM24" s="6"/>
      <c r="FN24" s="6"/>
      <c r="FO24" s="6"/>
      <c r="FP24" s="4"/>
      <c r="FQ24" s="4"/>
      <c r="FR24" s="4"/>
      <c r="FS24" s="4"/>
      <c r="FT24" s="4"/>
      <c r="FU24" s="4"/>
      <c r="FV24" s="5"/>
      <c r="FW24" s="5"/>
      <c r="FX24" s="4"/>
      <c r="FY24" s="4"/>
      <c r="FZ24" s="4"/>
      <c r="GA24" s="4"/>
      <c r="GB24" s="5"/>
      <c r="GC24" s="5"/>
      <c r="GD24" s="4"/>
      <c r="GE24" s="4"/>
      <c r="GF24" s="4"/>
      <c r="GG24" s="4"/>
      <c r="GH24" s="6"/>
      <c r="GI24" s="4"/>
      <c r="GJ24" s="4"/>
      <c r="GK24" s="4"/>
      <c r="GL24" s="7"/>
      <c r="GM24" s="4"/>
      <c r="GN24" s="4"/>
      <c r="GO24" s="7"/>
      <c r="GP24" s="4"/>
    </row>
    <row r="25" spans="1:198" x14ac:dyDescent="0.2">
      <c r="A25" s="18" t="s">
        <v>85</v>
      </c>
      <c r="B25" s="20">
        <v>923</v>
      </c>
      <c r="C25" s="45">
        <v>3.207868487818441E-2</v>
      </c>
      <c r="D25" s="20">
        <v>29101</v>
      </c>
      <c r="E25" s="45">
        <v>0.21132549543596185</v>
      </c>
      <c r="F25" s="20">
        <v>30024</v>
      </c>
      <c r="G25" s="45">
        <v>0.18030158358405246</v>
      </c>
      <c r="H25" s="57">
        <v>4671</v>
      </c>
      <c r="I25" s="45">
        <v>0.1623396934626212</v>
      </c>
      <c r="J25" s="20">
        <v>1290</v>
      </c>
      <c r="K25" s="68">
        <v>9.3677155119202358E-3</v>
      </c>
      <c r="L25" s="20">
        <v>5961</v>
      </c>
      <c r="M25" s="45">
        <v>3.5797286828688275E-2</v>
      </c>
      <c r="N25" s="57">
        <v>28773</v>
      </c>
      <c r="O25" s="20">
        <v>137707</v>
      </c>
      <c r="P25" s="69">
        <v>166521</v>
      </c>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4"/>
      <c r="AV25" s="5"/>
      <c r="AW25" s="4"/>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4"/>
      <c r="CK25" s="4"/>
      <c r="CL25" s="5"/>
      <c r="CM25" s="5"/>
      <c r="CN25" s="5"/>
      <c r="CO25" s="5"/>
      <c r="CP25" s="4"/>
      <c r="CQ25" s="5"/>
      <c r="CR25" s="5"/>
      <c r="CS25" s="5"/>
      <c r="CT25" s="5"/>
      <c r="CU25" s="5"/>
      <c r="CV25" s="5"/>
      <c r="CW25" s="5"/>
      <c r="CX25" s="5"/>
      <c r="CY25" s="5"/>
      <c r="CZ25" s="5"/>
      <c r="DA25" s="5"/>
      <c r="DB25" s="5"/>
      <c r="DC25" s="5"/>
      <c r="DD25" s="5"/>
      <c r="DE25" s="5"/>
      <c r="DF25" s="5"/>
      <c r="DG25" s="4"/>
      <c r="DH25" s="4"/>
      <c r="DI25" s="4"/>
      <c r="DJ25" s="4"/>
      <c r="DK25" s="4"/>
      <c r="DL25" s="4"/>
      <c r="DM25" s="4"/>
      <c r="DN25" s="4"/>
      <c r="DO25" s="4"/>
      <c r="DP25" s="4"/>
      <c r="DQ25" s="5"/>
      <c r="DR25" s="5"/>
      <c r="DS25" s="5"/>
      <c r="DT25" s="5"/>
      <c r="DU25" s="5"/>
      <c r="DV25" s="5"/>
      <c r="DW25" s="5"/>
      <c r="DX25" s="5"/>
      <c r="DY25" s="5"/>
      <c r="DZ25" s="5"/>
      <c r="EA25" s="5"/>
      <c r="EB25" s="4"/>
      <c r="EC25" s="6"/>
      <c r="ED25" s="6"/>
      <c r="EE25" s="6"/>
      <c r="EF25" s="6"/>
      <c r="EG25" s="6"/>
      <c r="EH25" s="4"/>
      <c r="EI25" s="6"/>
      <c r="EJ25" s="6"/>
      <c r="EK25" s="6"/>
      <c r="EL25" s="6"/>
      <c r="EM25" s="6"/>
      <c r="EN25" s="6"/>
      <c r="EO25" s="4"/>
      <c r="EP25" s="6"/>
      <c r="EQ25" s="6"/>
      <c r="ER25" s="6"/>
      <c r="ES25" s="6"/>
      <c r="ET25" s="6"/>
      <c r="EU25" s="6"/>
      <c r="EV25" s="6"/>
      <c r="EW25" s="6"/>
      <c r="EX25" s="6"/>
      <c r="EY25" s="6"/>
      <c r="EZ25" s="6"/>
      <c r="FA25" s="6"/>
      <c r="FB25" s="4"/>
      <c r="FC25" s="6"/>
      <c r="FD25" s="6"/>
      <c r="FE25" s="6"/>
      <c r="FF25" s="6"/>
      <c r="FG25" s="6"/>
      <c r="FH25" s="6"/>
      <c r="FI25" s="6"/>
      <c r="FJ25" s="6"/>
      <c r="FK25" s="4"/>
      <c r="FL25" s="6"/>
      <c r="FM25" s="6"/>
      <c r="FN25" s="6"/>
      <c r="FO25" s="6"/>
      <c r="FP25" s="4"/>
      <c r="FQ25" s="4"/>
      <c r="FR25" s="4"/>
      <c r="FS25" s="4"/>
      <c r="FT25" s="4"/>
      <c r="FU25" s="4"/>
      <c r="FV25" s="5"/>
      <c r="FW25" s="5"/>
      <c r="FX25" s="4"/>
      <c r="FY25" s="4"/>
      <c r="FZ25" s="4"/>
      <c r="GA25" s="4"/>
      <c r="GB25" s="5"/>
      <c r="GC25" s="5"/>
      <c r="GD25" s="4"/>
      <c r="GE25" s="4"/>
      <c r="GF25" s="4"/>
      <c r="GG25" s="4"/>
      <c r="GH25" s="4"/>
      <c r="GI25" s="4"/>
      <c r="GJ25" s="4"/>
      <c r="GK25" s="4"/>
      <c r="GL25" s="7"/>
      <c r="GM25" s="4"/>
      <c r="GN25" s="4"/>
      <c r="GO25" s="7"/>
      <c r="GP25" s="4"/>
    </row>
    <row r="26" spans="1:198" x14ac:dyDescent="0.2">
      <c r="A26" s="18" t="s">
        <v>87</v>
      </c>
      <c r="B26" s="20">
        <v>6532</v>
      </c>
      <c r="C26" s="45">
        <v>5.0835058446308777E-2</v>
      </c>
      <c r="D26" s="20">
        <v>29408</v>
      </c>
      <c r="E26" s="45">
        <v>0.21136458378254058</v>
      </c>
      <c r="F26" s="20">
        <v>35940</v>
      </c>
      <c r="G26" s="45">
        <v>0.13426328903964765</v>
      </c>
      <c r="H26" s="57">
        <v>9401</v>
      </c>
      <c r="I26" s="45">
        <v>7.3162949242766201E-2</v>
      </c>
      <c r="J26" s="20">
        <v>1278</v>
      </c>
      <c r="K26" s="68">
        <v>9.1853896243908745E-3</v>
      </c>
      <c r="L26" s="20">
        <v>10679</v>
      </c>
      <c r="M26" s="45">
        <v>3.9894203217985452E-2</v>
      </c>
      <c r="N26" s="57">
        <v>128494</v>
      </c>
      <c r="O26" s="20">
        <v>139134</v>
      </c>
      <c r="P26" s="69">
        <v>267683</v>
      </c>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4"/>
      <c r="AV26" s="5"/>
      <c r="AW26" s="4"/>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4"/>
      <c r="CK26" s="4"/>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4"/>
      <c r="DR26" s="4"/>
      <c r="DS26" s="4"/>
      <c r="DT26" s="4"/>
      <c r="DU26" s="4"/>
      <c r="DV26" s="4"/>
      <c r="DW26" s="4"/>
      <c r="DX26" s="4"/>
      <c r="DY26" s="5"/>
      <c r="DZ26" s="5"/>
      <c r="EA26" s="5"/>
      <c r="EB26" s="5"/>
      <c r="EC26" s="6"/>
      <c r="ED26" s="6"/>
      <c r="EE26" s="6"/>
      <c r="EF26" s="6"/>
      <c r="EG26" s="6"/>
      <c r="EH26" s="4"/>
      <c r="EI26" s="6"/>
      <c r="EJ26" s="6"/>
      <c r="EK26" s="6"/>
      <c r="EL26" s="6"/>
      <c r="EM26" s="6"/>
      <c r="EN26" s="6"/>
      <c r="EO26" s="4"/>
      <c r="EP26" s="6"/>
      <c r="EQ26" s="6"/>
      <c r="ER26" s="6"/>
      <c r="ES26" s="6"/>
      <c r="ET26" s="6"/>
      <c r="EU26" s="6"/>
      <c r="EV26" s="6"/>
      <c r="EW26" s="6"/>
      <c r="EX26" s="6"/>
      <c r="EY26" s="6"/>
      <c r="EZ26" s="6"/>
      <c r="FA26" s="6"/>
      <c r="FB26" s="4"/>
      <c r="FC26" s="6"/>
      <c r="FD26" s="6"/>
      <c r="FE26" s="6"/>
      <c r="FF26" s="6"/>
      <c r="FG26" s="6"/>
      <c r="FH26" s="6"/>
      <c r="FI26" s="6"/>
      <c r="FJ26" s="6"/>
      <c r="FK26" s="4"/>
      <c r="FL26" s="6"/>
      <c r="FM26" s="6"/>
      <c r="FN26" s="6"/>
      <c r="FO26" s="6"/>
      <c r="FP26" s="4"/>
      <c r="FQ26" s="4"/>
      <c r="FR26" s="4"/>
      <c r="FS26" s="4"/>
      <c r="FT26" s="4"/>
      <c r="FU26" s="4"/>
      <c r="FV26" s="5"/>
      <c r="FW26" s="5"/>
      <c r="FX26" s="4"/>
      <c r="FY26" s="4"/>
      <c r="FZ26" s="4"/>
      <c r="GA26" s="4"/>
      <c r="GB26" s="5"/>
      <c r="GC26" s="5"/>
      <c r="GD26" s="4"/>
      <c r="GE26" s="4"/>
      <c r="GF26" s="4"/>
      <c r="GG26" s="4"/>
      <c r="GH26" s="6"/>
      <c r="GI26" s="4"/>
      <c r="GJ26" s="4"/>
      <c r="GK26" s="4"/>
      <c r="GL26" s="7"/>
      <c r="GM26" s="4"/>
      <c r="GN26" s="4"/>
      <c r="GO26" s="7"/>
      <c r="GP26" s="4"/>
    </row>
    <row r="27" spans="1:198" x14ac:dyDescent="0.2">
      <c r="A27" s="18" t="s">
        <v>89</v>
      </c>
      <c r="B27" s="20">
        <v>552</v>
      </c>
      <c r="C27" s="45">
        <v>4.0528634361233482E-2</v>
      </c>
      <c r="D27" s="20">
        <v>29101</v>
      </c>
      <c r="E27" s="45">
        <v>0.21134544715092887</v>
      </c>
      <c r="F27" s="20">
        <v>29653</v>
      </c>
      <c r="G27" s="45">
        <v>0.19592076748242507</v>
      </c>
      <c r="H27" s="57">
        <v>1859</v>
      </c>
      <c r="I27" s="45">
        <v>0.13649045521292216</v>
      </c>
      <c r="J27" s="20">
        <v>1278</v>
      </c>
      <c r="K27" s="68">
        <v>9.28145017212079E-3</v>
      </c>
      <c r="L27" s="20">
        <v>3137</v>
      </c>
      <c r="M27" s="45">
        <v>2.0726518314921508E-2</v>
      </c>
      <c r="N27" s="57">
        <v>13620</v>
      </c>
      <c r="O27" s="20">
        <v>137694</v>
      </c>
      <c r="P27" s="69">
        <v>151352</v>
      </c>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4"/>
      <c r="AV27" s="5"/>
      <c r="AW27" s="4"/>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4"/>
      <c r="CK27" s="4"/>
      <c r="CL27" s="5"/>
      <c r="CM27" s="5"/>
      <c r="CN27" s="4"/>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6"/>
      <c r="ED27" s="6"/>
      <c r="EE27" s="6"/>
      <c r="EF27" s="6"/>
      <c r="EG27" s="6"/>
      <c r="EH27" s="4"/>
      <c r="EI27" s="6"/>
      <c r="EJ27" s="6"/>
      <c r="EK27" s="6"/>
      <c r="EL27" s="6"/>
      <c r="EM27" s="6"/>
      <c r="EN27" s="6"/>
      <c r="EO27" s="4"/>
      <c r="EP27" s="6"/>
      <c r="EQ27" s="6"/>
      <c r="ER27" s="6"/>
      <c r="ES27" s="6"/>
      <c r="ET27" s="6"/>
      <c r="EU27" s="6"/>
      <c r="EV27" s="6"/>
      <c r="EW27" s="6"/>
      <c r="EX27" s="6"/>
      <c r="EY27" s="6"/>
      <c r="EZ27" s="6"/>
      <c r="FA27" s="6"/>
      <c r="FB27" s="4"/>
      <c r="FC27" s="6"/>
      <c r="FD27" s="6"/>
      <c r="FE27" s="6"/>
      <c r="FF27" s="6"/>
      <c r="FG27" s="6"/>
      <c r="FH27" s="6"/>
      <c r="FI27" s="6"/>
      <c r="FJ27" s="6"/>
      <c r="FK27" s="4"/>
      <c r="FL27" s="6"/>
      <c r="FM27" s="6"/>
      <c r="FN27" s="6"/>
      <c r="FO27" s="6"/>
      <c r="FP27" s="4"/>
      <c r="FQ27" s="4"/>
      <c r="FR27" s="4"/>
      <c r="FS27" s="4"/>
      <c r="FT27" s="4"/>
      <c r="FU27" s="4"/>
      <c r="FV27" s="5"/>
      <c r="FW27" s="5"/>
      <c r="FX27" s="4"/>
      <c r="FY27" s="4"/>
      <c r="FZ27" s="4"/>
      <c r="GA27" s="4"/>
      <c r="GB27" s="5"/>
      <c r="GC27" s="5"/>
      <c r="GD27" s="4"/>
      <c r="GE27" s="4"/>
      <c r="GF27" s="4"/>
      <c r="GG27" s="4"/>
      <c r="GH27" s="4"/>
      <c r="GI27" s="4"/>
      <c r="GJ27" s="5"/>
      <c r="GK27" s="4"/>
      <c r="GL27" s="7"/>
      <c r="GM27" s="4"/>
      <c r="GN27" s="4"/>
      <c r="GO27" s="7"/>
      <c r="GP27" s="4"/>
    </row>
    <row r="28" spans="1:198" x14ac:dyDescent="0.2">
      <c r="A28" s="18" t="s">
        <v>91</v>
      </c>
      <c r="B28" s="20">
        <v>5244</v>
      </c>
      <c r="C28" s="45">
        <v>4.3478621352944592E-2</v>
      </c>
      <c r="D28" s="20">
        <v>29189</v>
      </c>
      <c r="E28" s="45">
        <v>0.21138276146749127</v>
      </c>
      <c r="F28" s="20">
        <v>34433</v>
      </c>
      <c r="G28" s="45">
        <v>0.1330743961352657</v>
      </c>
      <c r="H28" s="57">
        <v>8921</v>
      </c>
      <c r="I28" s="45">
        <v>7.39650612299044E-2</v>
      </c>
      <c r="J28" s="20">
        <v>1278</v>
      </c>
      <c r="K28" s="68">
        <v>9.2551018930231883E-3</v>
      </c>
      <c r="L28" s="20">
        <v>10199</v>
      </c>
      <c r="M28" s="45">
        <v>3.9416425120772945E-2</v>
      </c>
      <c r="N28" s="57">
        <v>120611</v>
      </c>
      <c r="O28" s="20">
        <v>138086</v>
      </c>
      <c r="P28" s="69">
        <v>258750</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4"/>
      <c r="AV28" s="5"/>
      <c r="AW28" s="4"/>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4"/>
      <c r="CK28" s="4"/>
      <c r="CL28" s="5"/>
      <c r="CM28" s="5"/>
      <c r="CN28" s="5"/>
      <c r="CO28" s="5"/>
      <c r="CP28" s="5"/>
      <c r="CQ28" s="5"/>
      <c r="CR28" s="5"/>
      <c r="CS28" s="5"/>
      <c r="CT28" s="5"/>
      <c r="CU28" s="5"/>
      <c r="CV28" s="5"/>
      <c r="CW28" s="5"/>
      <c r="CX28" s="5"/>
      <c r="CY28" s="5"/>
      <c r="CZ28" s="5"/>
      <c r="DA28" s="5"/>
      <c r="DB28" s="5"/>
      <c r="DC28" s="5"/>
      <c r="DD28" s="5"/>
      <c r="DE28" s="5"/>
      <c r="DF28" s="5"/>
      <c r="DG28" s="4"/>
      <c r="DH28" s="4"/>
      <c r="DI28" s="4"/>
      <c r="DJ28" s="4"/>
      <c r="DK28" s="4"/>
      <c r="DL28" s="4"/>
      <c r="DM28" s="4"/>
      <c r="DN28" s="4"/>
      <c r="DO28" s="4"/>
      <c r="DP28" s="4"/>
      <c r="DQ28" s="5"/>
      <c r="DR28" s="5"/>
      <c r="DS28" s="5"/>
      <c r="DT28" s="5"/>
      <c r="DU28" s="5"/>
      <c r="DV28" s="5"/>
      <c r="DW28" s="5"/>
      <c r="DX28" s="5"/>
      <c r="DY28" s="5"/>
      <c r="DZ28" s="5"/>
      <c r="EA28" s="5"/>
      <c r="EB28" s="5"/>
      <c r="EC28" s="6"/>
      <c r="ED28" s="6"/>
      <c r="EE28" s="6"/>
      <c r="EF28" s="6"/>
      <c r="EG28" s="6"/>
      <c r="EH28" s="4"/>
      <c r="EI28" s="6"/>
      <c r="EJ28" s="6"/>
      <c r="EK28" s="6"/>
      <c r="EL28" s="6"/>
      <c r="EM28" s="6"/>
      <c r="EN28" s="6"/>
      <c r="EO28" s="4"/>
      <c r="EP28" s="6"/>
      <c r="EQ28" s="6"/>
      <c r="ER28" s="6"/>
      <c r="ES28" s="6"/>
      <c r="ET28" s="6"/>
      <c r="EU28" s="6"/>
      <c r="EV28" s="6"/>
      <c r="EW28" s="6"/>
      <c r="EX28" s="6"/>
      <c r="EY28" s="6"/>
      <c r="EZ28" s="6"/>
      <c r="FA28" s="6"/>
      <c r="FB28" s="4"/>
      <c r="FC28" s="6"/>
      <c r="FD28" s="6"/>
      <c r="FE28" s="6"/>
      <c r="FF28" s="6"/>
      <c r="FG28" s="6"/>
      <c r="FH28" s="6"/>
      <c r="FI28" s="6"/>
      <c r="FJ28" s="6"/>
      <c r="FK28" s="4"/>
      <c r="FL28" s="6"/>
      <c r="FM28" s="6"/>
      <c r="FN28" s="6"/>
      <c r="FO28" s="6"/>
      <c r="FP28" s="4"/>
      <c r="FQ28" s="4"/>
      <c r="FR28" s="4"/>
      <c r="FS28" s="4"/>
      <c r="FT28" s="4"/>
      <c r="FU28" s="4"/>
      <c r="FV28" s="5"/>
      <c r="FW28" s="5"/>
      <c r="FX28" s="4"/>
      <c r="FY28" s="4"/>
      <c r="FZ28" s="4"/>
      <c r="GA28" s="4"/>
      <c r="GB28" s="5"/>
      <c r="GC28" s="5"/>
      <c r="GD28" s="4"/>
      <c r="GE28" s="4"/>
      <c r="GF28" s="4"/>
      <c r="GG28" s="4"/>
      <c r="GH28" s="6"/>
      <c r="GI28" s="4"/>
      <c r="GJ28" s="5"/>
      <c r="GK28" s="4"/>
      <c r="GL28" s="7"/>
      <c r="GM28" s="4"/>
      <c r="GN28" s="4"/>
      <c r="GO28" s="7"/>
      <c r="GP28" s="4"/>
    </row>
    <row r="29" spans="1:198" x14ac:dyDescent="0.2">
      <c r="A29" s="18" t="s">
        <v>92</v>
      </c>
      <c r="B29" s="20">
        <v>293</v>
      </c>
      <c r="C29" s="45">
        <v>3.1451266638042076E-2</v>
      </c>
      <c r="D29" s="20">
        <v>29101</v>
      </c>
      <c r="E29" s="45">
        <v>0.21134544715092887</v>
      </c>
      <c r="F29" s="20">
        <v>29394</v>
      </c>
      <c r="G29" s="45">
        <v>0.19989391219193733</v>
      </c>
      <c r="H29" s="57">
        <v>738</v>
      </c>
      <c r="I29" s="45">
        <v>7.9218548733361954E-2</v>
      </c>
      <c r="J29" s="20">
        <v>1278</v>
      </c>
      <c r="K29" s="68">
        <v>9.28145017212079E-3</v>
      </c>
      <c r="L29" s="20">
        <v>2016</v>
      </c>
      <c r="M29" s="70">
        <v>1.3709809041945487E-2</v>
      </c>
      <c r="N29" s="57">
        <v>9316</v>
      </c>
      <c r="O29" s="20">
        <v>137694</v>
      </c>
      <c r="P29" s="69">
        <v>147048</v>
      </c>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4"/>
      <c r="AV29" s="5"/>
      <c r="AW29" s="4"/>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4"/>
      <c r="CK29" s="4"/>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4"/>
      <c r="DR29" s="4"/>
      <c r="DS29" s="4"/>
      <c r="DT29" s="4"/>
      <c r="DU29" s="4"/>
      <c r="DV29" s="4"/>
      <c r="DW29" s="4"/>
      <c r="DX29" s="4"/>
      <c r="DY29" s="5"/>
      <c r="DZ29" s="5"/>
      <c r="EA29" s="5"/>
      <c r="EB29" s="5"/>
      <c r="EC29" s="6"/>
      <c r="ED29" s="6"/>
      <c r="EE29" s="6"/>
      <c r="EF29" s="6"/>
      <c r="EG29" s="6"/>
      <c r="EH29" s="4"/>
      <c r="EI29" s="6"/>
      <c r="EJ29" s="6"/>
      <c r="EK29" s="6"/>
      <c r="EL29" s="6"/>
      <c r="EM29" s="6"/>
      <c r="EN29" s="6"/>
      <c r="EO29" s="4"/>
      <c r="EP29" s="6"/>
      <c r="EQ29" s="6"/>
      <c r="ER29" s="6"/>
      <c r="ES29" s="6"/>
      <c r="ET29" s="6"/>
      <c r="EU29" s="6"/>
      <c r="EV29" s="6"/>
      <c r="EW29" s="6"/>
      <c r="EX29" s="6"/>
      <c r="EY29" s="6"/>
      <c r="EZ29" s="6"/>
      <c r="FA29" s="6"/>
      <c r="FB29" s="4"/>
      <c r="FC29" s="6"/>
      <c r="FD29" s="6"/>
      <c r="FE29" s="6"/>
      <c r="FF29" s="6"/>
      <c r="FG29" s="6"/>
      <c r="FH29" s="6"/>
      <c r="FI29" s="6"/>
      <c r="FJ29" s="6"/>
      <c r="FK29" s="4"/>
      <c r="FL29" s="6"/>
      <c r="FM29" s="6"/>
      <c r="FN29" s="6"/>
      <c r="FO29" s="6"/>
      <c r="FP29" s="4"/>
      <c r="FQ29" s="4"/>
      <c r="FR29" s="4"/>
      <c r="FS29" s="4"/>
      <c r="FT29" s="4"/>
      <c r="FU29" s="4"/>
      <c r="FV29" s="5"/>
      <c r="FW29" s="5"/>
      <c r="FX29" s="4"/>
      <c r="FY29" s="4"/>
      <c r="FZ29" s="4"/>
      <c r="GA29" s="4"/>
      <c r="GB29" s="5"/>
      <c r="GC29" s="5"/>
      <c r="GD29" s="4"/>
      <c r="GE29" s="4"/>
      <c r="GF29" s="4"/>
      <c r="GG29" s="4"/>
      <c r="GH29" s="4"/>
      <c r="GI29" s="4"/>
      <c r="GJ29" s="4"/>
      <c r="GK29" s="4"/>
      <c r="GL29" s="7"/>
      <c r="GM29" s="4"/>
      <c r="GN29" s="4"/>
      <c r="GO29" s="7"/>
      <c r="GP29" s="4"/>
    </row>
    <row r="30" spans="1:198" x14ac:dyDescent="0.2">
      <c r="A30" s="18" t="s">
        <v>93</v>
      </c>
      <c r="B30" s="20">
        <v>5310</v>
      </c>
      <c r="C30" s="45">
        <v>4.4251475049168307E-2</v>
      </c>
      <c r="D30" s="20">
        <v>29101</v>
      </c>
      <c r="E30" s="45">
        <v>0.21134544715092887</v>
      </c>
      <c r="F30" s="20">
        <v>34411</v>
      </c>
      <c r="G30" s="45">
        <v>0.13351517667645724</v>
      </c>
      <c r="H30" s="57">
        <v>8411</v>
      </c>
      <c r="I30" s="45">
        <v>7.0094003133437777E-2</v>
      </c>
      <c r="J30" s="20">
        <v>1278</v>
      </c>
      <c r="K30" s="68">
        <v>9.28145017212079E-3</v>
      </c>
      <c r="L30" s="20">
        <v>9689</v>
      </c>
      <c r="M30" s="45">
        <v>3.7593459847670631E-2</v>
      </c>
      <c r="N30" s="57">
        <v>119996</v>
      </c>
      <c r="O30" s="20">
        <v>137694</v>
      </c>
      <c r="P30" s="69">
        <v>257731</v>
      </c>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4"/>
      <c r="AV30" s="5"/>
      <c r="AW30" s="4"/>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4"/>
      <c r="CK30" s="4"/>
      <c r="CL30" s="5"/>
      <c r="CM30" s="5"/>
      <c r="CN30" s="4"/>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4"/>
      <c r="EC30" s="6"/>
      <c r="ED30" s="6"/>
      <c r="EE30" s="6"/>
      <c r="EF30" s="6"/>
      <c r="EG30" s="6"/>
      <c r="EH30" s="4"/>
      <c r="EI30" s="6"/>
      <c r="EJ30" s="6"/>
      <c r="EK30" s="6"/>
      <c r="EL30" s="6"/>
      <c r="EM30" s="6"/>
      <c r="EN30" s="6"/>
      <c r="EO30" s="4"/>
      <c r="EP30" s="6"/>
      <c r="EQ30" s="6"/>
      <c r="ER30" s="6"/>
      <c r="ES30" s="6"/>
      <c r="ET30" s="6"/>
      <c r="EU30" s="6"/>
      <c r="EV30" s="6"/>
      <c r="EW30" s="6"/>
      <c r="EX30" s="6"/>
      <c r="EY30" s="6"/>
      <c r="EZ30" s="6"/>
      <c r="FA30" s="6"/>
      <c r="FB30" s="4"/>
      <c r="FC30" s="6"/>
      <c r="FD30" s="6"/>
      <c r="FE30" s="6"/>
      <c r="FF30" s="6"/>
      <c r="FG30" s="6"/>
      <c r="FH30" s="6"/>
      <c r="FI30" s="6"/>
      <c r="FJ30" s="6"/>
      <c r="FK30" s="4"/>
      <c r="FL30" s="6"/>
      <c r="FM30" s="6"/>
      <c r="FN30" s="6"/>
      <c r="FO30" s="6"/>
      <c r="FP30" s="4"/>
      <c r="FQ30" s="4"/>
      <c r="FR30" s="4"/>
      <c r="FS30" s="4"/>
      <c r="FT30" s="4"/>
      <c r="FU30" s="4"/>
      <c r="FV30" s="5"/>
      <c r="FW30" s="5"/>
      <c r="FX30" s="4"/>
      <c r="FY30" s="4"/>
      <c r="FZ30" s="4"/>
      <c r="GA30" s="4"/>
      <c r="GB30" s="5"/>
      <c r="GC30" s="5"/>
      <c r="GD30" s="4"/>
      <c r="GE30" s="4"/>
      <c r="GF30" s="4"/>
      <c r="GG30" s="4"/>
      <c r="GH30" s="6"/>
      <c r="GI30" s="4"/>
      <c r="GJ30" s="5"/>
      <c r="GK30" s="4"/>
      <c r="GL30" s="7"/>
      <c r="GM30" s="4"/>
      <c r="GN30" s="4"/>
      <c r="GO30" s="7"/>
      <c r="GP30" s="4"/>
    </row>
    <row r="31" spans="1:198" x14ac:dyDescent="0.2">
      <c r="A31" s="18" t="s">
        <v>95</v>
      </c>
      <c r="B31" s="20">
        <v>1542</v>
      </c>
      <c r="C31" s="45">
        <v>2.7947946496538225E-2</v>
      </c>
      <c r="D31" s="20">
        <v>29101</v>
      </c>
      <c r="E31" s="45">
        <v>0.21134544715092887</v>
      </c>
      <c r="F31" s="20">
        <v>30643</v>
      </c>
      <c r="G31" s="45">
        <v>0.15884938778472416</v>
      </c>
      <c r="H31" s="57">
        <v>4381</v>
      </c>
      <c r="I31" s="45">
        <v>7.9403342153913078E-2</v>
      </c>
      <c r="J31" s="20">
        <v>1278</v>
      </c>
      <c r="K31" s="68">
        <v>9.28145017212079E-3</v>
      </c>
      <c r="L31" s="20">
        <v>5659</v>
      </c>
      <c r="M31" s="45">
        <v>2.9335531295034887E-2</v>
      </c>
      <c r="N31" s="57">
        <v>55174</v>
      </c>
      <c r="O31" s="20">
        <v>137694</v>
      </c>
      <c r="P31" s="69">
        <v>192906</v>
      </c>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4"/>
      <c r="AV31" s="5"/>
      <c r="AW31" s="4"/>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4"/>
      <c r="CK31" s="4"/>
      <c r="CL31" s="5"/>
      <c r="CM31" s="5"/>
      <c r="CN31" s="4"/>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4"/>
      <c r="DR31" s="4"/>
      <c r="DS31" s="4"/>
      <c r="DT31" s="4"/>
      <c r="DU31" s="4"/>
      <c r="DV31" s="4"/>
      <c r="DW31" s="4"/>
      <c r="DX31" s="4"/>
      <c r="DY31" s="5"/>
      <c r="DZ31" s="5"/>
      <c r="EA31" s="5"/>
      <c r="EB31" s="4"/>
      <c r="EC31" s="6"/>
      <c r="ED31" s="6"/>
      <c r="EE31" s="6"/>
      <c r="EF31" s="6"/>
      <c r="EG31" s="6"/>
      <c r="EH31" s="4"/>
      <c r="EI31" s="6"/>
      <c r="EJ31" s="6"/>
      <c r="EK31" s="6"/>
      <c r="EL31" s="6"/>
      <c r="EM31" s="6"/>
      <c r="EN31" s="6"/>
      <c r="EO31" s="4"/>
      <c r="EP31" s="6"/>
      <c r="EQ31" s="6"/>
      <c r="ER31" s="6"/>
      <c r="ES31" s="6"/>
      <c r="ET31" s="6"/>
      <c r="EU31" s="6"/>
      <c r="EV31" s="6"/>
      <c r="EW31" s="6"/>
      <c r="EX31" s="6"/>
      <c r="EY31" s="6"/>
      <c r="EZ31" s="6"/>
      <c r="FA31" s="6"/>
      <c r="FB31" s="4"/>
      <c r="FC31" s="6"/>
      <c r="FD31" s="6"/>
      <c r="FE31" s="6"/>
      <c r="FF31" s="6"/>
      <c r="FG31" s="6"/>
      <c r="FH31" s="6"/>
      <c r="FI31" s="6"/>
      <c r="FJ31" s="6"/>
      <c r="FK31" s="4"/>
      <c r="FL31" s="6"/>
      <c r="FM31" s="6"/>
      <c r="FN31" s="6"/>
      <c r="FO31" s="6"/>
      <c r="FP31" s="4"/>
      <c r="FQ31" s="4"/>
      <c r="FR31" s="4"/>
      <c r="FS31" s="4"/>
      <c r="FT31" s="4"/>
      <c r="FU31" s="4"/>
      <c r="FV31" s="5"/>
      <c r="FW31" s="5"/>
      <c r="FX31" s="4"/>
      <c r="FY31" s="4"/>
      <c r="FZ31" s="4"/>
      <c r="GA31" s="4"/>
      <c r="GB31" s="5"/>
      <c r="GC31" s="5"/>
      <c r="GD31" s="4"/>
      <c r="GE31" s="4"/>
      <c r="GF31" s="4"/>
      <c r="GG31" s="4"/>
      <c r="GH31" s="6"/>
      <c r="GI31" s="4"/>
      <c r="GJ31" s="4"/>
      <c r="GK31" s="4"/>
      <c r="GL31" s="7"/>
      <c r="GM31" s="4"/>
      <c r="GN31" s="4"/>
      <c r="GO31" s="7"/>
      <c r="GP31" s="4"/>
    </row>
    <row r="32" spans="1:198" x14ac:dyDescent="0.2">
      <c r="A32" s="18" t="s">
        <v>97</v>
      </c>
      <c r="B32" s="20">
        <v>71</v>
      </c>
      <c r="C32" s="45">
        <v>5.0921609409739655E-3</v>
      </c>
      <c r="D32" s="20">
        <v>29101</v>
      </c>
      <c r="E32" s="45">
        <v>0.21134544715092887</v>
      </c>
      <c r="F32" s="20">
        <v>29172</v>
      </c>
      <c r="G32" s="45">
        <v>0.19233228943464645</v>
      </c>
      <c r="H32" s="57">
        <v>1311</v>
      </c>
      <c r="I32" s="45">
        <v>9.4025675966434769E-2</v>
      </c>
      <c r="J32" s="20">
        <v>1278</v>
      </c>
      <c r="K32" s="68">
        <v>9.28145017212079E-3</v>
      </c>
      <c r="L32" s="20">
        <v>2589</v>
      </c>
      <c r="M32" s="45">
        <v>1.70693917916598E-2</v>
      </c>
      <c r="N32" s="57">
        <v>13943</v>
      </c>
      <c r="O32" s="20">
        <v>137694</v>
      </c>
      <c r="P32" s="69">
        <v>151675</v>
      </c>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4"/>
      <c r="AV32" s="5"/>
      <c r="AW32" s="4"/>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4"/>
      <c r="CK32" s="4"/>
      <c r="CL32" s="5"/>
      <c r="CM32" s="5"/>
      <c r="CN32" s="4"/>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4"/>
      <c r="DR32" s="4"/>
      <c r="DS32" s="4"/>
      <c r="DT32" s="4"/>
      <c r="DU32" s="4"/>
      <c r="DV32" s="4"/>
      <c r="DW32" s="4"/>
      <c r="DX32" s="4"/>
      <c r="DY32" s="5"/>
      <c r="DZ32" s="5"/>
      <c r="EA32" s="5"/>
      <c r="EB32" s="5"/>
      <c r="EC32" s="6"/>
      <c r="ED32" s="6"/>
      <c r="EE32" s="6"/>
      <c r="EF32" s="6"/>
      <c r="EG32" s="6"/>
      <c r="EH32" s="4"/>
      <c r="EI32" s="6"/>
      <c r="EJ32" s="6"/>
      <c r="EK32" s="6"/>
      <c r="EL32" s="6"/>
      <c r="EM32" s="6"/>
      <c r="EN32" s="6"/>
      <c r="EO32" s="4"/>
      <c r="EP32" s="6"/>
      <c r="EQ32" s="6"/>
      <c r="ER32" s="6"/>
      <c r="ES32" s="6"/>
      <c r="ET32" s="6"/>
      <c r="EU32" s="6"/>
      <c r="EV32" s="6"/>
      <c r="EW32" s="6"/>
      <c r="EX32" s="6"/>
      <c r="EY32" s="6"/>
      <c r="EZ32" s="6"/>
      <c r="FA32" s="6"/>
      <c r="FB32" s="4"/>
      <c r="FC32" s="6"/>
      <c r="FD32" s="6"/>
      <c r="FE32" s="6"/>
      <c r="FF32" s="6"/>
      <c r="FG32" s="6"/>
      <c r="FH32" s="6"/>
      <c r="FI32" s="6"/>
      <c r="FJ32" s="6"/>
      <c r="FK32" s="4"/>
      <c r="FL32" s="6"/>
      <c r="FM32" s="6"/>
      <c r="FN32" s="6"/>
      <c r="FO32" s="6"/>
      <c r="FP32" s="4"/>
      <c r="FQ32" s="4"/>
      <c r="FR32" s="4"/>
      <c r="FS32" s="4"/>
      <c r="FT32" s="4"/>
      <c r="FU32" s="4"/>
      <c r="FV32" s="5"/>
      <c r="FW32" s="5"/>
      <c r="FX32" s="4"/>
      <c r="FY32" s="4"/>
      <c r="FZ32" s="4"/>
      <c r="GA32" s="4"/>
      <c r="GB32" s="5"/>
      <c r="GC32" s="5"/>
      <c r="GD32" s="4"/>
      <c r="GE32" s="4"/>
      <c r="GF32" s="4"/>
      <c r="GG32" s="4"/>
      <c r="GH32" s="4"/>
      <c r="GI32" s="4"/>
      <c r="GJ32" s="4"/>
      <c r="GK32" s="4"/>
      <c r="GL32" s="7"/>
      <c r="GM32" s="4"/>
      <c r="GN32" s="4"/>
      <c r="GO32" s="7"/>
      <c r="GP32" s="4"/>
    </row>
    <row r="33" spans="1:198" x14ac:dyDescent="0.2">
      <c r="A33" s="18" t="s">
        <v>99</v>
      </c>
      <c r="B33" s="20">
        <v>1529</v>
      </c>
      <c r="C33" s="45">
        <v>1.5676906041094205E-2</v>
      </c>
      <c r="D33" s="20">
        <v>29101</v>
      </c>
      <c r="E33" s="45">
        <v>0.21134544715092887</v>
      </c>
      <c r="F33" s="20">
        <v>30630</v>
      </c>
      <c r="G33" s="45">
        <v>0.13019139793172921</v>
      </c>
      <c r="H33" s="57">
        <v>6854</v>
      </c>
      <c r="I33" s="45">
        <v>7.027437148833203E-2</v>
      </c>
      <c r="J33" s="20">
        <v>1278</v>
      </c>
      <c r="K33" s="68">
        <v>9.28145017212079E-3</v>
      </c>
      <c r="L33" s="20">
        <v>8132</v>
      </c>
      <c r="M33" s="45">
        <v>3.4564689780634081E-2</v>
      </c>
      <c r="N33" s="57">
        <v>97532</v>
      </c>
      <c r="O33" s="20">
        <v>137694</v>
      </c>
      <c r="P33" s="69">
        <v>235269</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4"/>
      <c r="AV33" s="5"/>
      <c r="AW33" s="4"/>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4"/>
      <c r="CK33" s="4"/>
      <c r="CL33" s="5"/>
      <c r="CM33" s="5"/>
      <c r="CN33" s="4"/>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4"/>
      <c r="DR33" s="4"/>
      <c r="DS33" s="4"/>
      <c r="DT33" s="4"/>
      <c r="DU33" s="4"/>
      <c r="DV33" s="4"/>
      <c r="DW33" s="4"/>
      <c r="DX33" s="4"/>
      <c r="DY33" s="5"/>
      <c r="DZ33" s="5"/>
      <c r="EA33" s="5"/>
      <c r="EB33" s="5"/>
      <c r="EC33" s="6"/>
      <c r="ED33" s="6"/>
      <c r="EE33" s="6"/>
      <c r="EF33" s="6"/>
      <c r="EG33" s="6"/>
      <c r="EH33" s="4"/>
      <c r="EI33" s="6"/>
      <c r="EJ33" s="6"/>
      <c r="EK33" s="6"/>
      <c r="EL33" s="6"/>
      <c r="EM33" s="6"/>
      <c r="EN33" s="6"/>
      <c r="EO33" s="4"/>
      <c r="EP33" s="6"/>
      <c r="EQ33" s="6"/>
      <c r="ER33" s="6"/>
      <c r="ES33" s="6"/>
      <c r="ET33" s="6"/>
      <c r="EU33" s="6"/>
      <c r="EV33" s="6"/>
      <c r="EW33" s="6"/>
      <c r="EX33" s="6"/>
      <c r="EY33" s="6"/>
      <c r="EZ33" s="6"/>
      <c r="FA33" s="6"/>
      <c r="FB33" s="4"/>
      <c r="FC33" s="6"/>
      <c r="FD33" s="6"/>
      <c r="FE33" s="6"/>
      <c r="FF33" s="6"/>
      <c r="FG33" s="6"/>
      <c r="FH33" s="6"/>
      <c r="FI33" s="6"/>
      <c r="FJ33" s="6"/>
      <c r="FK33" s="4"/>
      <c r="FL33" s="6"/>
      <c r="FM33" s="6"/>
      <c r="FN33" s="6"/>
      <c r="FO33" s="6"/>
      <c r="FP33" s="4"/>
      <c r="FQ33" s="4"/>
      <c r="FR33" s="4"/>
      <c r="FS33" s="4"/>
      <c r="FT33" s="4"/>
      <c r="FU33" s="4"/>
      <c r="FV33" s="5"/>
      <c r="FW33" s="5"/>
      <c r="FX33" s="4"/>
      <c r="FY33" s="4"/>
      <c r="FZ33" s="4"/>
      <c r="GA33" s="4"/>
      <c r="GB33" s="5"/>
      <c r="GC33" s="5"/>
      <c r="GD33" s="4"/>
      <c r="GE33" s="4"/>
      <c r="GF33" s="4"/>
      <c r="GG33" s="4"/>
      <c r="GH33" s="4"/>
      <c r="GI33" s="4"/>
      <c r="GJ33" s="5"/>
      <c r="GK33" s="4"/>
      <c r="GL33" s="7"/>
      <c r="GM33" s="4"/>
      <c r="GN33" s="4"/>
      <c r="GO33" s="7"/>
      <c r="GP33" s="4"/>
    </row>
    <row r="34" spans="1:198" x14ac:dyDescent="0.2">
      <c r="A34" s="18" t="s">
        <v>101</v>
      </c>
      <c r="B34" s="20">
        <v>2040</v>
      </c>
      <c r="C34" s="45">
        <v>3.2645223235717717E-2</v>
      </c>
      <c r="D34" s="20">
        <v>29101</v>
      </c>
      <c r="E34" s="45">
        <v>0.21134544715092887</v>
      </c>
      <c r="F34" s="20">
        <v>31141</v>
      </c>
      <c r="G34" s="45">
        <v>0.15553002871769259</v>
      </c>
      <c r="H34" s="57">
        <v>3223</v>
      </c>
      <c r="I34" s="45">
        <v>5.1576252200352057E-2</v>
      </c>
      <c r="J34" s="20">
        <v>1278</v>
      </c>
      <c r="K34" s="68">
        <v>9.28145017212079E-3</v>
      </c>
      <c r="L34" s="20">
        <v>4501</v>
      </c>
      <c r="M34" s="45">
        <v>2.2479710325883383E-2</v>
      </c>
      <c r="N34" s="57">
        <v>62490</v>
      </c>
      <c r="O34" s="20">
        <v>137694</v>
      </c>
      <c r="P34" s="69">
        <v>200225</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4"/>
      <c r="AV34" s="5"/>
      <c r="AW34" s="4"/>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4"/>
      <c r="CK34" s="4"/>
      <c r="CL34" s="5"/>
      <c r="CM34" s="5"/>
      <c r="CN34" s="4"/>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4"/>
      <c r="DR34" s="4"/>
      <c r="DS34" s="4"/>
      <c r="DT34" s="4"/>
      <c r="DU34" s="4"/>
      <c r="DV34" s="4"/>
      <c r="DW34" s="4"/>
      <c r="DX34" s="4"/>
      <c r="DY34" s="5"/>
      <c r="DZ34" s="5"/>
      <c r="EA34" s="5"/>
      <c r="EB34" s="5"/>
      <c r="EC34" s="6"/>
      <c r="ED34" s="6"/>
      <c r="EE34" s="6"/>
      <c r="EF34" s="6"/>
      <c r="EG34" s="6"/>
      <c r="EH34" s="4"/>
      <c r="EI34" s="6"/>
      <c r="EJ34" s="6"/>
      <c r="EK34" s="6"/>
      <c r="EL34" s="6"/>
      <c r="EM34" s="6"/>
      <c r="EN34" s="6"/>
      <c r="EO34" s="4"/>
      <c r="EP34" s="6"/>
      <c r="EQ34" s="6"/>
      <c r="ER34" s="6"/>
      <c r="ES34" s="6"/>
      <c r="ET34" s="6"/>
      <c r="EU34" s="6"/>
      <c r="EV34" s="6"/>
      <c r="EW34" s="6"/>
      <c r="EX34" s="6"/>
      <c r="EY34" s="6"/>
      <c r="EZ34" s="6"/>
      <c r="FA34" s="6"/>
      <c r="FB34" s="4"/>
      <c r="FC34" s="6"/>
      <c r="FD34" s="6"/>
      <c r="FE34" s="6"/>
      <c r="FF34" s="6"/>
      <c r="FG34" s="6"/>
      <c r="FH34" s="6"/>
      <c r="FI34" s="6"/>
      <c r="FJ34" s="6"/>
      <c r="FK34" s="4"/>
      <c r="FL34" s="6"/>
      <c r="FM34" s="6"/>
      <c r="FN34" s="6"/>
      <c r="FO34" s="6"/>
      <c r="FP34" s="4"/>
      <c r="FQ34" s="4"/>
      <c r="FR34" s="4"/>
      <c r="FS34" s="4"/>
      <c r="FT34" s="4"/>
      <c r="FU34" s="4"/>
      <c r="FV34" s="5"/>
      <c r="FW34" s="5"/>
      <c r="FX34" s="4"/>
      <c r="FY34" s="4"/>
      <c r="FZ34" s="4"/>
      <c r="GA34" s="4"/>
      <c r="GB34" s="5"/>
      <c r="GC34" s="5"/>
      <c r="GD34" s="4"/>
      <c r="GE34" s="4"/>
      <c r="GF34" s="4"/>
      <c r="GG34" s="4"/>
      <c r="GH34" s="6"/>
      <c r="GI34" s="4"/>
      <c r="GJ34" s="5"/>
      <c r="GK34" s="4"/>
      <c r="GL34" s="7"/>
      <c r="GM34" s="4"/>
      <c r="GN34" s="4"/>
      <c r="GO34" s="7"/>
      <c r="GP34" s="4"/>
    </row>
    <row r="35" spans="1:198" x14ac:dyDescent="0.2">
      <c r="A35" s="18" t="s">
        <v>103</v>
      </c>
      <c r="B35" s="20">
        <v>6329</v>
      </c>
      <c r="C35" s="45">
        <v>2.2901868262693005E-2</v>
      </c>
      <c r="D35" s="20">
        <v>29101</v>
      </c>
      <c r="E35" s="45">
        <v>0.2113270300495258</v>
      </c>
      <c r="F35" s="20">
        <v>35430</v>
      </c>
      <c r="G35" s="45">
        <v>8.5559250324197839E-2</v>
      </c>
      <c r="H35" s="57">
        <v>23338</v>
      </c>
      <c r="I35" s="45">
        <v>8.444996073862053E-2</v>
      </c>
      <c r="J35" s="20">
        <v>1278</v>
      </c>
      <c r="K35" s="68">
        <v>9.2806413663892636E-3</v>
      </c>
      <c r="L35" s="20">
        <v>24616</v>
      </c>
      <c r="M35" s="45">
        <v>5.9444722155812979E-2</v>
      </c>
      <c r="N35" s="57">
        <v>276353</v>
      </c>
      <c r="O35" s="20">
        <v>137706</v>
      </c>
      <c r="P35" s="69">
        <v>414099</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4"/>
      <c r="AV35" s="5"/>
      <c r="AW35" s="4"/>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6"/>
      <c r="ED35" s="6"/>
      <c r="EE35" s="6"/>
      <c r="EF35" s="6"/>
      <c r="EG35" s="6"/>
      <c r="EH35" s="4"/>
      <c r="EI35" s="6"/>
      <c r="EJ35" s="6"/>
      <c r="EK35" s="6"/>
      <c r="EL35" s="6"/>
      <c r="EM35" s="6"/>
      <c r="EN35" s="6"/>
      <c r="EO35" s="4"/>
      <c r="EP35" s="6"/>
      <c r="EQ35" s="6"/>
      <c r="ER35" s="6"/>
      <c r="ES35" s="6"/>
      <c r="ET35" s="6"/>
      <c r="EU35" s="6"/>
      <c r="EV35" s="6"/>
      <c r="EW35" s="6"/>
      <c r="EX35" s="6"/>
      <c r="EY35" s="6"/>
      <c r="EZ35" s="6"/>
      <c r="FA35" s="6"/>
      <c r="FB35" s="4"/>
      <c r="FC35" s="6"/>
      <c r="FD35" s="6"/>
      <c r="FE35" s="6"/>
      <c r="FF35" s="6"/>
      <c r="FG35" s="6"/>
      <c r="FH35" s="6"/>
      <c r="FI35" s="6"/>
      <c r="FJ35" s="6"/>
      <c r="FK35" s="4"/>
      <c r="FL35" s="6"/>
      <c r="FM35" s="6"/>
      <c r="FN35" s="6"/>
      <c r="FO35" s="6"/>
      <c r="FP35" s="4"/>
      <c r="FQ35" s="4"/>
      <c r="FR35" s="4"/>
      <c r="FS35" s="4"/>
      <c r="FT35" s="4"/>
      <c r="FU35" s="4"/>
      <c r="FV35" s="5"/>
      <c r="FW35" s="5"/>
      <c r="FX35" s="4"/>
      <c r="FY35" s="4"/>
      <c r="FZ35" s="4"/>
      <c r="GA35" s="4"/>
      <c r="GB35" s="5"/>
      <c r="GC35" s="5"/>
      <c r="GD35" s="4"/>
      <c r="GE35" s="4"/>
      <c r="GF35" s="4"/>
      <c r="GG35" s="4"/>
      <c r="GH35" s="6"/>
      <c r="GI35" s="4"/>
      <c r="GJ35" s="5"/>
      <c r="GK35" s="4"/>
      <c r="GL35" s="7"/>
      <c r="GM35" s="4"/>
      <c r="GN35" s="4"/>
      <c r="GO35" s="7"/>
      <c r="GP35" s="4"/>
    </row>
    <row r="36" spans="1:198" x14ac:dyDescent="0.2">
      <c r="A36" s="18" t="s">
        <v>105</v>
      </c>
      <c r="B36" s="20">
        <v>9482</v>
      </c>
      <c r="C36" s="45">
        <v>2.9135312355007114E-2</v>
      </c>
      <c r="D36" s="20">
        <v>29101</v>
      </c>
      <c r="E36" s="45">
        <v>0.21134544715092887</v>
      </c>
      <c r="F36" s="20">
        <v>38583</v>
      </c>
      <c r="G36" s="45">
        <v>8.3298430449707458E-2</v>
      </c>
      <c r="H36" s="57">
        <v>7810</v>
      </c>
      <c r="I36" s="45">
        <v>2.3997763076629989E-2</v>
      </c>
      <c r="J36" s="20">
        <v>1278</v>
      </c>
      <c r="K36" s="68">
        <v>9.28145017212079E-3</v>
      </c>
      <c r="L36" s="20">
        <v>9088</v>
      </c>
      <c r="M36" s="45">
        <v>1.9620458127334355E-2</v>
      </c>
      <c r="N36" s="57">
        <v>325447</v>
      </c>
      <c r="O36" s="20">
        <v>137694</v>
      </c>
      <c r="P36" s="69">
        <v>463190</v>
      </c>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4"/>
      <c r="AV36" s="5"/>
      <c r="AW36" s="4"/>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4"/>
      <c r="CK36" s="4"/>
      <c r="CL36" s="5"/>
      <c r="CM36" s="5"/>
      <c r="CN36" s="4"/>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6"/>
      <c r="ED36" s="6"/>
      <c r="EE36" s="6"/>
      <c r="EF36" s="6"/>
      <c r="EG36" s="6"/>
      <c r="EH36" s="4"/>
      <c r="EI36" s="6"/>
      <c r="EJ36" s="6"/>
      <c r="EK36" s="6"/>
      <c r="EL36" s="6"/>
      <c r="EM36" s="6"/>
      <c r="EN36" s="6"/>
      <c r="EO36" s="4"/>
      <c r="EP36" s="6"/>
      <c r="EQ36" s="6"/>
      <c r="ER36" s="6"/>
      <c r="ES36" s="6"/>
      <c r="ET36" s="6"/>
      <c r="EU36" s="6"/>
      <c r="EV36" s="6"/>
      <c r="EW36" s="6"/>
      <c r="EX36" s="6"/>
      <c r="EY36" s="6"/>
      <c r="EZ36" s="6"/>
      <c r="FA36" s="6"/>
      <c r="FB36" s="4"/>
      <c r="FC36" s="6"/>
      <c r="FD36" s="6"/>
      <c r="FE36" s="6"/>
      <c r="FF36" s="6"/>
      <c r="FG36" s="6"/>
      <c r="FH36" s="6"/>
      <c r="FI36" s="6"/>
      <c r="FJ36" s="6"/>
      <c r="FK36" s="4"/>
      <c r="FL36" s="6"/>
      <c r="FM36" s="6"/>
      <c r="FN36" s="6"/>
      <c r="FO36" s="6"/>
      <c r="FP36" s="4"/>
      <c r="FQ36" s="4"/>
      <c r="FR36" s="4"/>
      <c r="FS36" s="4"/>
      <c r="FT36" s="4"/>
      <c r="FU36" s="4"/>
      <c r="FV36" s="5"/>
      <c r="FW36" s="5"/>
      <c r="FX36" s="4"/>
      <c r="FY36" s="4"/>
      <c r="FZ36" s="4"/>
      <c r="GA36" s="4"/>
      <c r="GB36" s="5"/>
      <c r="GC36" s="5"/>
      <c r="GD36" s="4"/>
      <c r="GE36" s="4"/>
      <c r="GF36" s="4"/>
      <c r="GG36" s="4"/>
      <c r="GH36" s="6"/>
      <c r="GI36" s="4"/>
      <c r="GJ36" s="5"/>
      <c r="GK36" s="4"/>
      <c r="GL36" s="7"/>
      <c r="GM36" s="4"/>
      <c r="GN36" s="4"/>
      <c r="GO36" s="7"/>
      <c r="GP36" s="4"/>
    </row>
    <row r="37" spans="1:198" x14ac:dyDescent="0.2">
      <c r="A37" s="18" t="s">
        <v>106</v>
      </c>
      <c r="B37" s="20">
        <v>795</v>
      </c>
      <c r="C37" s="45">
        <v>3.2314445980001626E-2</v>
      </c>
      <c r="D37" s="20">
        <v>29101</v>
      </c>
      <c r="E37" s="45">
        <v>0.21134544715092887</v>
      </c>
      <c r="F37" s="20">
        <v>29896</v>
      </c>
      <c r="G37" s="45">
        <v>0.18416351472889228</v>
      </c>
      <c r="H37" s="57">
        <v>1846</v>
      </c>
      <c r="I37" s="45">
        <v>7.5034550036582395E-2</v>
      </c>
      <c r="J37" s="20">
        <v>1278</v>
      </c>
      <c r="K37" s="68">
        <v>9.28145017212079E-3</v>
      </c>
      <c r="L37" s="20">
        <v>3124</v>
      </c>
      <c r="M37" s="45">
        <v>1.9244274150824841E-2</v>
      </c>
      <c r="N37" s="57">
        <v>24602</v>
      </c>
      <c r="O37" s="20">
        <v>137694</v>
      </c>
      <c r="P37" s="69">
        <v>162334</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4"/>
      <c r="AV37" s="5"/>
      <c r="AW37" s="4"/>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4"/>
      <c r="CK37" s="4"/>
      <c r="CL37" s="5"/>
      <c r="CM37" s="5"/>
      <c r="CN37" s="4"/>
      <c r="CO37" s="5"/>
      <c r="CP37" s="5"/>
      <c r="CQ37" s="5"/>
      <c r="CR37" s="5"/>
      <c r="CS37" s="5"/>
      <c r="CT37" s="5"/>
      <c r="CU37" s="5"/>
      <c r="CV37" s="5"/>
      <c r="CW37" s="5"/>
      <c r="CX37" s="5"/>
      <c r="CY37" s="5"/>
      <c r="CZ37" s="5"/>
      <c r="DA37" s="5"/>
      <c r="DB37" s="5"/>
      <c r="DC37" s="5"/>
      <c r="DD37" s="5"/>
      <c r="DE37" s="5"/>
      <c r="DF37" s="5"/>
      <c r="DG37" s="4"/>
      <c r="DH37" s="4"/>
      <c r="DI37" s="4"/>
      <c r="DJ37" s="4"/>
      <c r="DK37" s="4"/>
      <c r="DL37" s="4"/>
      <c r="DM37" s="4"/>
      <c r="DN37" s="4"/>
      <c r="DO37" s="4"/>
      <c r="DP37" s="4"/>
      <c r="DQ37" s="4"/>
      <c r="DR37" s="4"/>
      <c r="DS37" s="4"/>
      <c r="DT37" s="4"/>
      <c r="DU37" s="4"/>
      <c r="DV37" s="4"/>
      <c r="DW37" s="4"/>
      <c r="DX37" s="4"/>
      <c r="DY37" s="5"/>
      <c r="DZ37" s="5"/>
      <c r="EA37" s="5"/>
      <c r="EB37" s="5"/>
      <c r="EC37" s="6"/>
      <c r="ED37" s="6"/>
      <c r="EE37" s="6"/>
      <c r="EF37" s="6"/>
      <c r="EG37" s="6"/>
      <c r="EH37" s="4"/>
      <c r="EI37" s="6"/>
      <c r="EJ37" s="6"/>
      <c r="EK37" s="6"/>
      <c r="EL37" s="6"/>
      <c r="EM37" s="6"/>
      <c r="EN37" s="6"/>
      <c r="EO37" s="4"/>
      <c r="EP37" s="6"/>
      <c r="EQ37" s="6"/>
      <c r="ER37" s="6"/>
      <c r="ES37" s="6"/>
      <c r="ET37" s="6"/>
      <c r="EU37" s="6"/>
      <c r="EV37" s="6"/>
      <c r="EW37" s="6"/>
      <c r="EX37" s="6"/>
      <c r="EY37" s="6"/>
      <c r="EZ37" s="6"/>
      <c r="FA37" s="6"/>
      <c r="FB37" s="4"/>
      <c r="FC37" s="6"/>
      <c r="FD37" s="6"/>
      <c r="FE37" s="6"/>
      <c r="FF37" s="6"/>
      <c r="FG37" s="6"/>
      <c r="FH37" s="6"/>
      <c r="FI37" s="6"/>
      <c r="FJ37" s="6"/>
      <c r="FK37" s="4"/>
      <c r="FL37" s="6"/>
      <c r="FM37" s="6"/>
      <c r="FN37" s="6"/>
      <c r="FO37" s="6"/>
      <c r="FP37" s="4"/>
      <c r="FQ37" s="4"/>
      <c r="FR37" s="4"/>
      <c r="FS37" s="4"/>
      <c r="FT37" s="4"/>
      <c r="FU37" s="4"/>
      <c r="FV37" s="5"/>
      <c r="FW37" s="5"/>
      <c r="FX37" s="4"/>
      <c r="FY37" s="4"/>
      <c r="FZ37" s="4"/>
      <c r="GA37" s="4"/>
      <c r="GB37" s="5"/>
      <c r="GC37" s="5"/>
      <c r="GD37" s="4"/>
      <c r="GE37" s="4"/>
      <c r="GF37" s="4"/>
      <c r="GG37" s="4"/>
      <c r="GH37" s="4"/>
      <c r="GI37" s="4"/>
      <c r="GJ37" s="4"/>
      <c r="GK37" s="4"/>
      <c r="GL37" s="7"/>
      <c r="GM37" s="4"/>
      <c r="GN37" s="4"/>
      <c r="GO37" s="7"/>
      <c r="GP37" s="4"/>
    </row>
    <row r="38" spans="1:198" x14ac:dyDescent="0.2">
      <c r="A38" s="18" t="s">
        <v>108</v>
      </c>
      <c r="B38" s="20">
        <v>1170</v>
      </c>
      <c r="C38" s="45">
        <v>2.9615754568926241E-2</v>
      </c>
      <c r="D38" s="20">
        <v>29101</v>
      </c>
      <c r="E38" s="45">
        <v>0.21133777296857639</v>
      </c>
      <c r="F38" s="20">
        <v>30271</v>
      </c>
      <c r="G38" s="45">
        <v>0.17078138222849082</v>
      </c>
      <c r="H38" s="57">
        <v>4167</v>
      </c>
      <c r="I38" s="45">
        <v>0.10547764896471422</v>
      </c>
      <c r="J38" s="20">
        <v>1278</v>
      </c>
      <c r="K38" s="68">
        <v>9.2811131526009637E-3</v>
      </c>
      <c r="L38" s="20">
        <v>5445</v>
      </c>
      <c r="M38" s="45">
        <v>3.0719322990126939E-2</v>
      </c>
      <c r="N38" s="57">
        <v>39506</v>
      </c>
      <c r="O38" s="20">
        <v>137699</v>
      </c>
      <c r="P38" s="69">
        <v>177250</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4"/>
      <c r="AV38" s="5"/>
      <c r="AW38" s="4"/>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4"/>
      <c r="CO38" s="5"/>
      <c r="CP38" s="5"/>
      <c r="CQ38" s="5"/>
      <c r="CR38" s="5"/>
      <c r="CS38" s="5"/>
      <c r="CT38" s="5"/>
      <c r="CU38" s="5"/>
      <c r="CV38" s="5"/>
      <c r="CW38" s="5"/>
      <c r="CX38" s="5"/>
      <c r="CY38" s="5"/>
      <c r="CZ38" s="5"/>
      <c r="DA38" s="5"/>
      <c r="DB38" s="5"/>
      <c r="DC38" s="5"/>
      <c r="DD38" s="5"/>
      <c r="DE38" s="5"/>
      <c r="DF38" s="5"/>
      <c r="DG38" s="4"/>
      <c r="DH38" s="4"/>
      <c r="DI38" s="4"/>
      <c r="DJ38" s="4"/>
      <c r="DK38" s="4"/>
      <c r="DL38" s="4"/>
      <c r="DM38" s="4"/>
      <c r="DN38" s="4"/>
      <c r="DO38" s="4"/>
      <c r="DP38" s="4"/>
      <c r="DQ38" s="5"/>
      <c r="DR38" s="5"/>
      <c r="DS38" s="5"/>
      <c r="DT38" s="5"/>
      <c r="DU38" s="5"/>
      <c r="DV38" s="5"/>
      <c r="DW38" s="5"/>
      <c r="DX38" s="5"/>
      <c r="DY38" s="5"/>
      <c r="DZ38" s="5"/>
      <c r="EA38" s="5"/>
      <c r="EB38" s="5"/>
      <c r="EC38" s="6"/>
      <c r="ED38" s="6"/>
      <c r="EE38" s="6"/>
      <c r="EF38" s="6"/>
      <c r="EG38" s="6"/>
      <c r="EH38" s="4"/>
      <c r="EI38" s="6"/>
      <c r="EJ38" s="6"/>
      <c r="EK38" s="6"/>
      <c r="EL38" s="6"/>
      <c r="EM38" s="6"/>
      <c r="EN38" s="6"/>
      <c r="EO38" s="4"/>
      <c r="EP38" s="6"/>
      <c r="EQ38" s="6"/>
      <c r="ER38" s="6"/>
      <c r="ES38" s="6"/>
      <c r="ET38" s="6"/>
      <c r="EU38" s="6"/>
      <c r="EV38" s="6"/>
      <c r="EW38" s="6"/>
      <c r="EX38" s="6"/>
      <c r="EY38" s="6"/>
      <c r="EZ38" s="6"/>
      <c r="FA38" s="6"/>
      <c r="FB38" s="4"/>
      <c r="FC38" s="6"/>
      <c r="FD38" s="6"/>
      <c r="FE38" s="6"/>
      <c r="FF38" s="6"/>
      <c r="FG38" s="6"/>
      <c r="FH38" s="6"/>
      <c r="FI38" s="6"/>
      <c r="FJ38" s="6"/>
      <c r="FK38" s="4"/>
      <c r="FL38" s="6"/>
      <c r="FM38" s="6"/>
      <c r="FN38" s="6"/>
      <c r="FO38" s="6"/>
      <c r="FP38" s="4"/>
      <c r="FQ38" s="4"/>
      <c r="FR38" s="4"/>
      <c r="FS38" s="4"/>
      <c r="FT38" s="4"/>
      <c r="FU38" s="4"/>
      <c r="FV38" s="5"/>
      <c r="FW38" s="5"/>
      <c r="FX38" s="4"/>
      <c r="FY38" s="4"/>
      <c r="FZ38" s="4"/>
      <c r="GA38" s="4"/>
      <c r="GB38" s="5"/>
      <c r="GC38" s="5"/>
      <c r="GD38" s="4"/>
      <c r="GE38" s="4"/>
      <c r="GF38" s="4"/>
      <c r="GG38" s="4"/>
      <c r="GH38" s="6"/>
      <c r="GI38" s="4"/>
      <c r="GJ38" s="4"/>
      <c r="GK38" s="4"/>
      <c r="GL38" s="7"/>
      <c r="GM38" s="4"/>
      <c r="GN38" s="4"/>
      <c r="GO38" s="7"/>
      <c r="GP38" s="4"/>
    </row>
    <row r="39" spans="1:198" x14ac:dyDescent="0.2">
      <c r="A39" s="18" t="s">
        <v>110</v>
      </c>
      <c r="B39" s="20">
        <v>1211</v>
      </c>
      <c r="C39" s="45">
        <v>3.2270958801897349E-2</v>
      </c>
      <c r="D39" s="20">
        <v>29101</v>
      </c>
      <c r="E39" s="45">
        <v>0.21134544715092887</v>
      </c>
      <c r="F39" s="20">
        <v>30312</v>
      </c>
      <c r="G39" s="45">
        <v>0.17295545449877039</v>
      </c>
      <c r="H39" s="57">
        <v>2869</v>
      </c>
      <c r="I39" s="45">
        <v>7.6453658796567708E-2</v>
      </c>
      <c r="J39" s="20">
        <v>1278</v>
      </c>
      <c r="K39" s="68">
        <v>9.28145017212079E-3</v>
      </c>
      <c r="L39" s="20">
        <v>4147</v>
      </c>
      <c r="M39" s="45">
        <v>2.3662122915228321E-2</v>
      </c>
      <c r="N39" s="57">
        <v>37526</v>
      </c>
      <c r="O39" s="20">
        <v>137694</v>
      </c>
      <c r="P39" s="69">
        <v>175259</v>
      </c>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4"/>
      <c r="AV39" s="5"/>
      <c r="AW39" s="4"/>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4"/>
      <c r="CK39" s="4"/>
      <c r="CL39" s="5"/>
      <c r="CM39" s="5"/>
      <c r="CN39" s="4"/>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6"/>
      <c r="ED39" s="6"/>
      <c r="EE39" s="6"/>
      <c r="EF39" s="6"/>
      <c r="EG39" s="6"/>
      <c r="EH39" s="4"/>
      <c r="EI39" s="6"/>
      <c r="EJ39" s="6"/>
      <c r="EK39" s="6"/>
      <c r="EL39" s="6"/>
      <c r="EM39" s="6"/>
      <c r="EN39" s="6"/>
      <c r="EO39" s="4"/>
      <c r="EP39" s="6"/>
      <c r="EQ39" s="6"/>
      <c r="ER39" s="6"/>
      <c r="ES39" s="6"/>
      <c r="ET39" s="6"/>
      <c r="EU39" s="6"/>
      <c r="EV39" s="6"/>
      <c r="EW39" s="6"/>
      <c r="EX39" s="6"/>
      <c r="EY39" s="6"/>
      <c r="EZ39" s="6"/>
      <c r="FA39" s="6"/>
      <c r="FB39" s="4"/>
      <c r="FC39" s="6"/>
      <c r="FD39" s="6"/>
      <c r="FE39" s="6"/>
      <c r="FF39" s="6"/>
      <c r="FG39" s="6"/>
      <c r="FH39" s="6"/>
      <c r="FI39" s="6"/>
      <c r="FJ39" s="6"/>
      <c r="FK39" s="4"/>
      <c r="FL39" s="6"/>
      <c r="FM39" s="6"/>
      <c r="FN39" s="6"/>
      <c r="FO39" s="6"/>
      <c r="FP39" s="4"/>
      <c r="FQ39" s="4"/>
      <c r="FR39" s="4"/>
      <c r="FS39" s="4"/>
      <c r="FT39" s="4"/>
      <c r="FU39" s="4"/>
      <c r="FV39" s="5"/>
      <c r="FW39" s="5"/>
      <c r="FX39" s="4"/>
      <c r="FY39" s="4"/>
      <c r="FZ39" s="4"/>
      <c r="GA39" s="4"/>
      <c r="GB39" s="5"/>
      <c r="GC39" s="5"/>
      <c r="GD39" s="4"/>
      <c r="GE39" s="4"/>
      <c r="GF39" s="4"/>
      <c r="GG39" s="4"/>
      <c r="GH39" s="6"/>
      <c r="GI39" s="4"/>
      <c r="GJ39" s="5"/>
      <c r="GK39" s="4"/>
      <c r="GL39" s="7"/>
      <c r="GM39" s="4"/>
      <c r="GN39" s="4"/>
      <c r="GO39" s="7"/>
      <c r="GP39" s="4"/>
    </row>
    <row r="40" spans="1:198" x14ac:dyDescent="0.2">
      <c r="A40" s="18" t="s">
        <v>111</v>
      </c>
      <c r="B40" s="20">
        <v>1801</v>
      </c>
      <c r="C40" s="45">
        <v>3.1575440934114102E-2</v>
      </c>
      <c r="D40" s="20">
        <v>29101</v>
      </c>
      <c r="E40" s="45">
        <v>0.21134544715092887</v>
      </c>
      <c r="F40" s="20">
        <v>30902</v>
      </c>
      <c r="G40" s="45">
        <v>0.15865648729546702</v>
      </c>
      <c r="H40" s="57">
        <v>5175</v>
      </c>
      <c r="I40" s="45">
        <v>9.072898769241558E-2</v>
      </c>
      <c r="J40" s="20">
        <v>1278</v>
      </c>
      <c r="K40" s="68">
        <v>9.28145017212079E-3</v>
      </c>
      <c r="L40" s="20">
        <v>6453</v>
      </c>
      <c r="M40" s="45">
        <v>3.3130875429345959E-2</v>
      </c>
      <c r="N40" s="57">
        <v>57038</v>
      </c>
      <c r="O40" s="20">
        <v>137694</v>
      </c>
      <c r="P40" s="69">
        <v>194773</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4"/>
      <c r="AV40" s="5"/>
      <c r="AW40" s="4"/>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4"/>
      <c r="CK40" s="4"/>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6"/>
      <c r="ED40" s="6"/>
      <c r="EE40" s="6"/>
      <c r="EF40" s="6"/>
      <c r="EG40" s="6"/>
      <c r="EH40" s="4"/>
      <c r="EI40" s="6"/>
      <c r="EJ40" s="6"/>
      <c r="EK40" s="6"/>
      <c r="EL40" s="6"/>
      <c r="EM40" s="6"/>
      <c r="EN40" s="6"/>
      <c r="EO40" s="4"/>
      <c r="EP40" s="6"/>
      <c r="EQ40" s="6"/>
      <c r="ER40" s="6"/>
      <c r="ES40" s="6"/>
      <c r="ET40" s="6"/>
      <c r="EU40" s="6"/>
      <c r="EV40" s="6"/>
      <c r="EW40" s="6"/>
      <c r="EX40" s="6"/>
      <c r="EY40" s="6"/>
      <c r="EZ40" s="6"/>
      <c r="FA40" s="6"/>
      <c r="FB40" s="4"/>
      <c r="FC40" s="6"/>
      <c r="FD40" s="6"/>
      <c r="FE40" s="6"/>
      <c r="FF40" s="6"/>
      <c r="FG40" s="6"/>
      <c r="FH40" s="6"/>
      <c r="FI40" s="6"/>
      <c r="FJ40" s="6"/>
      <c r="FK40" s="4"/>
      <c r="FL40" s="6"/>
      <c r="FM40" s="6"/>
      <c r="FN40" s="6"/>
      <c r="FO40" s="6"/>
      <c r="FP40" s="4"/>
      <c r="FQ40" s="4"/>
      <c r="FR40" s="4"/>
      <c r="FS40" s="4"/>
      <c r="FT40" s="4"/>
      <c r="FU40" s="4"/>
      <c r="FV40" s="5"/>
      <c r="FW40" s="5"/>
      <c r="FX40" s="4"/>
      <c r="FY40" s="4"/>
      <c r="FZ40" s="4"/>
      <c r="GA40" s="4"/>
      <c r="GB40" s="5"/>
      <c r="GC40" s="5"/>
      <c r="GD40" s="4"/>
      <c r="GE40" s="4"/>
      <c r="GF40" s="4"/>
      <c r="GG40" s="4"/>
      <c r="GH40" s="6"/>
      <c r="GI40" s="4"/>
      <c r="GJ40" s="5"/>
      <c r="GK40" s="4"/>
      <c r="GL40" s="7"/>
      <c r="GM40" s="4"/>
      <c r="GN40" s="4"/>
      <c r="GO40" s="7"/>
      <c r="GP40" s="4"/>
    </row>
    <row r="41" spans="1:198" x14ac:dyDescent="0.2">
      <c r="A41" s="18" t="s">
        <v>113</v>
      </c>
      <c r="B41" s="20">
        <v>2634</v>
      </c>
      <c r="C41" s="45">
        <v>3.316210907992144E-2</v>
      </c>
      <c r="D41" s="20">
        <v>31243</v>
      </c>
      <c r="E41" s="45">
        <v>0.220219634600203</v>
      </c>
      <c r="F41" s="20">
        <v>33877</v>
      </c>
      <c r="G41" s="45">
        <v>0.15304790172984745</v>
      </c>
      <c r="H41" s="57">
        <v>6950</v>
      </c>
      <c r="I41" s="45">
        <v>8.7500629500931668E-2</v>
      </c>
      <c r="J41" s="20">
        <v>2371</v>
      </c>
      <c r="K41" s="68">
        <v>1.6712247659862411E-2</v>
      </c>
      <c r="L41" s="20">
        <v>9321</v>
      </c>
      <c r="M41" s="45">
        <v>4.2109971131561473E-2</v>
      </c>
      <c r="N41" s="57">
        <v>79428</v>
      </c>
      <c r="O41" s="20">
        <v>141872</v>
      </c>
      <c r="P41" s="69">
        <v>221349</v>
      </c>
      <c r="Q41" s="5"/>
      <c r="R41" s="5"/>
      <c r="S41" s="5"/>
      <c r="T41" s="4"/>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4"/>
      <c r="AV41" s="5"/>
      <c r="AW41" s="4"/>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4"/>
      <c r="CK41" s="4"/>
      <c r="CL41" s="5"/>
      <c r="CM41" s="5"/>
      <c r="CN41" s="4"/>
      <c r="CO41" s="5"/>
      <c r="CP41" s="5"/>
      <c r="CQ41" s="5"/>
      <c r="CR41" s="5"/>
      <c r="CS41" s="5"/>
      <c r="CT41" s="5"/>
      <c r="CU41" s="5"/>
      <c r="CV41" s="5"/>
      <c r="CW41" s="5"/>
      <c r="CX41" s="5"/>
      <c r="CY41" s="5"/>
      <c r="CZ41" s="5"/>
      <c r="DA41" s="5"/>
      <c r="DB41" s="5"/>
      <c r="DC41" s="5"/>
      <c r="DD41" s="5"/>
      <c r="DE41" s="5"/>
      <c r="DF41" s="5"/>
      <c r="DG41" s="4"/>
      <c r="DH41" s="4"/>
      <c r="DI41" s="4"/>
      <c r="DJ41" s="4"/>
      <c r="DK41" s="4"/>
      <c r="DL41" s="4"/>
      <c r="DM41" s="4"/>
      <c r="DN41" s="4"/>
      <c r="DO41" s="4"/>
      <c r="DP41" s="4"/>
      <c r="DQ41" s="4"/>
      <c r="DR41" s="4"/>
      <c r="DS41" s="4"/>
      <c r="DT41" s="4"/>
      <c r="DU41" s="4"/>
      <c r="DV41" s="4"/>
      <c r="DW41" s="4"/>
      <c r="DX41" s="4"/>
      <c r="DY41" s="5"/>
      <c r="DZ41" s="5"/>
      <c r="EA41" s="5"/>
      <c r="EB41" s="5"/>
      <c r="EC41" s="6"/>
      <c r="ED41" s="6"/>
      <c r="EE41" s="6"/>
      <c r="EF41" s="6"/>
      <c r="EG41" s="6"/>
      <c r="EH41" s="4"/>
      <c r="EI41" s="6"/>
      <c r="EJ41" s="6"/>
      <c r="EK41" s="6"/>
      <c r="EL41" s="6"/>
      <c r="EM41" s="6"/>
      <c r="EN41" s="6"/>
      <c r="EO41" s="4"/>
      <c r="EP41" s="6"/>
      <c r="EQ41" s="6"/>
      <c r="ER41" s="6"/>
      <c r="ES41" s="6"/>
      <c r="ET41" s="6"/>
      <c r="EU41" s="6"/>
      <c r="EV41" s="6"/>
      <c r="EW41" s="6"/>
      <c r="EX41" s="6"/>
      <c r="EY41" s="6"/>
      <c r="EZ41" s="6"/>
      <c r="FA41" s="6"/>
      <c r="FB41" s="4"/>
      <c r="FC41" s="6"/>
      <c r="FD41" s="6"/>
      <c r="FE41" s="6"/>
      <c r="FF41" s="6"/>
      <c r="FG41" s="6"/>
      <c r="FH41" s="6"/>
      <c r="FI41" s="6"/>
      <c r="FJ41" s="6"/>
      <c r="FK41" s="4"/>
      <c r="FL41" s="6"/>
      <c r="FM41" s="6"/>
      <c r="FN41" s="6"/>
      <c r="FO41" s="6"/>
      <c r="FP41" s="4"/>
      <c r="FQ41" s="4"/>
      <c r="FR41" s="4"/>
      <c r="FS41" s="4"/>
      <c r="FT41" s="4"/>
      <c r="FU41" s="4"/>
      <c r="FV41" s="5"/>
      <c r="FW41" s="5"/>
      <c r="FX41" s="4"/>
      <c r="FY41" s="4"/>
      <c r="FZ41" s="4"/>
      <c r="GA41" s="4"/>
      <c r="GB41" s="5"/>
      <c r="GC41" s="5"/>
      <c r="GD41" s="4"/>
      <c r="GE41" s="4"/>
      <c r="GF41" s="4"/>
      <c r="GG41" s="4"/>
      <c r="GH41" s="6"/>
      <c r="GI41" s="4"/>
      <c r="GJ41" s="5"/>
      <c r="GK41" s="4"/>
      <c r="GL41" s="7"/>
      <c r="GM41" s="4"/>
      <c r="GN41" s="4"/>
      <c r="GO41" s="7"/>
      <c r="GP41" s="4"/>
    </row>
    <row r="42" spans="1:198" x14ac:dyDescent="0.2">
      <c r="A42" s="18" t="s">
        <v>114</v>
      </c>
      <c r="B42" s="20">
        <v>4798</v>
      </c>
      <c r="C42" s="45">
        <v>5.2870523415977963E-2</v>
      </c>
      <c r="D42" s="20">
        <v>30379</v>
      </c>
      <c r="E42" s="45">
        <v>0.21673587032518585</v>
      </c>
      <c r="F42" s="20">
        <v>35177</v>
      </c>
      <c r="G42" s="45">
        <v>0.1523103967855349</v>
      </c>
      <c r="H42" s="57">
        <v>4600</v>
      </c>
      <c r="I42" s="45">
        <v>5.0688705234159782E-2</v>
      </c>
      <c r="J42" s="20">
        <v>1703</v>
      </c>
      <c r="K42" s="68">
        <v>1.2149879428677426E-2</v>
      </c>
      <c r="L42" s="20">
        <v>6303</v>
      </c>
      <c r="M42" s="45">
        <v>2.7290912554772336E-2</v>
      </c>
      <c r="N42" s="57">
        <v>90750</v>
      </c>
      <c r="O42" s="20">
        <v>140166</v>
      </c>
      <c r="P42" s="69">
        <v>230956</v>
      </c>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4"/>
      <c r="AV42" s="5"/>
      <c r="AW42" s="4"/>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4"/>
      <c r="CK42" s="4"/>
      <c r="CL42" s="5"/>
      <c r="CM42" s="5"/>
      <c r="CN42" s="4"/>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4"/>
      <c r="DQ42" s="4"/>
      <c r="DR42" s="4"/>
      <c r="DS42" s="4"/>
      <c r="DT42" s="4"/>
      <c r="DU42" s="4"/>
      <c r="DV42" s="4"/>
      <c r="DW42" s="4"/>
      <c r="DX42" s="4"/>
      <c r="DY42" s="5"/>
      <c r="DZ42" s="5"/>
      <c r="EA42" s="5"/>
      <c r="EB42" s="5"/>
      <c r="EC42" s="6"/>
      <c r="ED42" s="6"/>
      <c r="EE42" s="6"/>
      <c r="EF42" s="6"/>
      <c r="EG42" s="6"/>
      <c r="EH42" s="4"/>
      <c r="EI42" s="6"/>
      <c r="EJ42" s="6"/>
      <c r="EK42" s="6"/>
      <c r="EL42" s="6"/>
      <c r="EM42" s="6"/>
      <c r="EN42" s="6"/>
      <c r="EO42" s="4"/>
      <c r="EP42" s="6"/>
      <c r="EQ42" s="6"/>
      <c r="ER42" s="6"/>
      <c r="ES42" s="6"/>
      <c r="ET42" s="6"/>
      <c r="EU42" s="6"/>
      <c r="EV42" s="6"/>
      <c r="EW42" s="6"/>
      <c r="EX42" s="6"/>
      <c r="EY42" s="6"/>
      <c r="EZ42" s="6"/>
      <c r="FA42" s="6"/>
      <c r="FB42" s="4"/>
      <c r="FC42" s="6"/>
      <c r="FD42" s="6"/>
      <c r="FE42" s="6"/>
      <c r="FF42" s="6"/>
      <c r="FG42" s="6"/>
      <c r="FH42" s="6"/>
      <c r="FI42" s="6"/>
      <c r="FJ42" s="6"/>
      <c r="FK42" s="4"/>
      <c r="FL42" s="6"/>
      <c r="FM42" s="6"/>
      <c r="FN42" s="6"/>
      <c r="FO42" s="6"/>
      <c r="FP42" s="4"/>
      <c r="FQ42" s="4"/>
      <c r="FR42" s="4"/>
      <c r="FS42" s="4"/>
      <c r="FT42" s="4"/>
      <c r="FU42" s="4"/>
      <c r="FV42" s="5"/>
      <c r="FW42" s="5"/>
      <c r="FX42" s="4"/>
      <c r="FY42" s="4"/>
      <c r="FZ42" s="4"/>
      <c r="GA42" s="4"/>
      <c r="GB42" s="5"/>
      <c r="GC42" s="5"/>
      <c r="GD42" s="4"/>
      <c r="GE42" s="4"/>
      <c r="GF42" s="4"/>
      <c r="GG42" s="4"/>
      <c r="GH42" s="6"/>
      <c r="GI42" s="4"/>
      <c r="GJ42" s="5"/>
      <c r="GK42" s="4"/>
      <c r="GL42" s="7"/>
      <c r="GM42" s="4"/>
      <c r="GN42" s="4"/>
      <c r="GO42" s="7"/>
      <c r="GP42" s="4"/>
    </row>
    <row r="43" spans="1:198" x14ac:dyDescent="0.2">
      <c r="A43" s="18" t="s">
        <v>116</v>
      </c>
      <c r="B43" s="20">
        <v>4233</v>
      </c>
      <c r="C43" s="45">
        <v>7.3914334107457791E-2</v>
      </c>
      <c r="D43" s="20">
        <v>29101</v>
      </c>
      <c r="E43" s="45">
        <v>0.21134544715092887</v>
      </c>
      <c r="F43" s="20">
        <v>33334</v>
      </c>
      <c r="G43" s="45">
        <v>0.17094183649398467</v>
      </c>
      <c r="H43" s="57">
        <v>4749</v>
      </c>
      <c r="I43" s="45">
        <v>8.2924444289231528E-2</v>
      </c>
      <c r="J43" s="20">
        <v>1278</v>
      </c>
      <c r="K43" s="68">
        <v>9.28145017212079E-3</v>
      </c>
      <c r="L43" s="20">
        <v>6027</v>
      </c>
      <c r="M43" s="45">
        <v>3.090737530897119E-2</v>
      </c>
      <c r="N43" s="57">
        <v>57269</v>
      </c>
      <c r="O43" s="20">
        <v>137694</v>
      </c>
      <c r="P43" s="69">
        <v>195002</v>
      </c>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4"/>
      <c r="AV43" s="5"/>
      <c r="AW43" s="4"/>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4"/>
      <c r="CK43" s="4"/>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6"/>
      <c r="ED43" s="6"/>
      <c r="EE43" s="6"/>
      <c r="EF43" s="6"/>
      <c r="EG43" s="6"/>
      <c r="EH43" s="4"/>
      <c r="EI43" s="6"/>
      <c r="EJ43" s="6"/>
      <c r="EK43" s="6"/>
      <c r="EL43" s="6"/>
      <c r="EM43" s="6"/>
      <c r="EN43" s="6"/>
      <c r="EO43" s="4"/>
      <c r="EP43" s="6"/>
      <c r="EQ43" s="6"/>
      <c r="ER43" s="6"/>
      <c r="ES43" s="6"/>
      <c r="ET43" s="6"/>
      <c r="EU43" s="6"/>
      <c r="EV43" s="6"/>
      <c r="EW43" s="6"/>
      <c r="EX43" s="6"/>
      <c r="EY43" s="6"/>
      <c r="EZ43" s="6"/>
      <c r="FA43" s="6"/>
      <c r="FB43" s="4"/>
      <c r="FC43" s="6"/>
      <c r="FD43" s="6"/>
      <c r="FE43" s="6"/>
      <c r="FF43" s="6"/>
      <c r="FG43" s="6"/>
      <c r="FH43" s="6"/>
      <c r="FI43" s="6"/>
      <c r="FJ43" s="6"/>
      <c r="FK43" s="4"/>
      <c r="FL43" s="6"/>
      <c r="FM43" s="6"/>
      <c r="FN43" s="6"/>
      <c r="FO43" s="6"/>
      <c r="FP43" s="4"/>
      <c r="FQ43" s="4"/>
      <c r="FR43" s="4"/>
      <c r="FS43" s="4"/>
      <c r="FT43" s="4"/>
      <c r="FU43" s="4"/>
      <c r="FV43" s="5"/>
      <c r="FW43" s="5"/>
      <c r="FX43" s="4"/>
      <c r="FY43" s="4"/>
      <c r="FZ43" s="4"/>
      <c r="GA43" s="4"/>
      <c r="GB43" s="5"/>
      <c r="GC43" s="5"/>
      <c r="GD43" s="4"/>
      <c r="GE43" s="4"/>
      <c r="GF43" s="4"/>
      <c r="GG43" s="4"/>
      <c r="GH43" s="4"/>
      <c r="GI43" s="4"/>
      <c r="GJ43" s="4"/>
      <c r="GK43" s="4"/>
      <c r="GL43" s="7"/>
      <c r="GM43" s="4"/>
      <c r="GN43" s="4"/>
      <c r="GO43" s="7"/>
      <c r="GP43" s="4"/>
    </row>
    <row r="44" spans="1:198" x14ac:dyDescent="0.2">
      <c r="A44" s="18" t="s">
        <v>118</v>
      </c>
      <c r="B44" s="20">
        <v>1309</v>
      </c>
      <c r="C44" s="45">
        <v>5.688336520076482E-2</v>
      </c>
      <c r="D44" s="20">
        <v>29101</v>
      </c>
      <c r="E44" s="45">
        <v>0.21134544715092887</v>
      </c>
      <c r="F44" s="20">
        <v>30410</v>
      </c>
      <c r="G44" s="45">
        <v>0.18917809241794611</v>
      </c>
      <c r="H44" s="57">
        <v>3469</v>
      </c>
      <c r="I44" s="45">
        <v>0.15074743612028507</v>
      </c>
      <c r="J44" s="20">
        <v>1278</v>
      </c>
      <c r="K44" s="68">
        <v>9.28145017212079E-3</v>
      </c>
      <c r="L44" s="20">
        <v>4747</v>
      </c>
      <c r="M44" s="45">
        <v>2.9530694005524175E-2</v>
      </c>
      <c r="N44" s="57">
        <v>23012</v>
      </c>
      <c r="O44" s="20">
        <v>137694</v>
      </c>
      <c r="P44" s="69">
        <v>160748</v>
      </c>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4"/>
      <c r="AV44" s="5"/>
      <c r="AW44" s="4"/>
      <c r="AX44" s="5"/>
      <c r="AY44" s="5"/>
      <c r="AZ44" s="5"/>
      <c r="BA44" s="5"/>
      <c r="BB44" s="5"/>
      <c r="BC44" s="5"/>
      <c r="BD44" s="5"/>
      <c r="BE44" s="5"/>
      <c r="BF44" s="5"/>
      <c r="BG44" s="5"/>
      <c r="BH44" s="5"/>
      <c r="BI44" s="5"/>
      <c r="BJ44" s="5"/>
      <c r="BK44" s="5"/>
      <c r="BL44" s="5"/>
      <c r="BM44" s="5"/>
      <c r="BN44" s="5"/>
      <c r="BO44" s="5"/>
      <c r="BP44" s="5"/>
      <c r="BQ44" s="5"/>
      <c r="BR44" s="5"/>
      <c r="BS44" s="5"/>
      <c r="BT44" s="5"/>
      <c r="BU44" s="4"/>
      <c r="BV44" s="4"/>
      <c r="BW44" s="4"/>
      <c r="BX44" s="5"/>
      <c r="BY44" s="5"/>
      <c r="BZ44" s="5"/>
      <c r="CA44" s="5"/>
      <c r="CB44" s="5"/>
      <c r="CC44" s="5"/>
      <c r="CD44" s="4"/>
      <c r="CE44" s="4"/>
      <c r="CF44" s="4"/>
      <c r="CG44" s="5"/>
      <c r="CH44" s="5"/>
      <c r="CI44" s="5"/>
      <c r="CJ44" s="4"/>
      <c r="CK44" s="4"/>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4"/>
      <c r="DR44" s="4"/>
      <c r="DS44" s="4"/>
      <c r="DT44" s="4"/>
      <c r="DU44" s="4"/>
      <c r="DV44" s="4"/>
      <c r="DW44" s="4"/>
      <c r="DX44" s="4"/>
      <c r="DY44" s="5"/>
      <c r="DZ44" s="5"/>
      <c r="EA44" s="5"/>
      <c r="EB44" s="5"/>
      <c r="EC44" s="6"/>
      <c r="ED44" s="6"/>
      <c r="EE44" s="6"/>
      <c r="EF44" s="6"/>
      <c r="EG44" s="6"/>
      <c r="EH44" s="4"/>
      <c r="EI44" s="6"/>
      <c r="EJ44" s="6"/>
      <c r="EK44" s="6"/>
      <c r="EL44" s="6"/>
      <c r="EM44" s="6"/>
      <c r="EN44" s="6"/>
      <c r="EO44" s="4"/>
      <c r="EP44" s="6"/>
      <c r="EQ44" s="6"/>
      <c r="ER44" s="6"/>
      <c r="ES44" s="6"/>
      <c r="ET44" s="6"/>
      <c r="EU44" s="6"/>
      <c r="EV44" s="6"/>
      <c r="EW44" s="6"/>
      <c r="EX44" s="6"/>
      <c r="EY44" s="6"/>
      <c r="EZ44" s="6"/>
      <c r="FA44" s="6"/>
      <c r="FB44" s="4"/>
      <c r="FC44" s="6"/>
      <c r="FD44" s="6"/>
      <c r="FE44" s="6"/>
      <c r="FF44" s="6"/>
      <c r="FG44" s="6"/>
      <c r="FH44" s="6"/>
      <c r="FI44" s="6"/>
      <c r="FJ44" s="6"/>
      <c r="FK44" s="4"/>
      <c r="FL44" s="6"/>
      <c r="FM44" s="6"/>
      <c r="FN44" s="6"/>
      <c r="FO44" s="6"/>
      <c r="FP44" s="4"/>
      <c r="FQ44" s="4"/>
      <c r="FR44" s="4"/>
      <c r="FS44" s="4"/>
      <c r="FT44" s="4"/>
      <c r="FU44" s="4"/>
      <c r="FV44" s="5"/>
      <c r="FW44" s="5"/>
      <c r="FX44" s="4"/>
      <c r="FY44" s="4"/>
      <c r="FZ44" s="4"/>
      <c r="GA44" s="4"/>
      <c r="GB44" s="5"/>
      <c r="GC44" s="5"/>
      <c r="GD44" s="4"/>
      <c r="GE44" s="4"/>
      <c r="GF44" s="4"/>
      <c r="GG44" s="4"/>
      <c r="GH44" s="4"/>
      <c r="GI44" s="4"/>
      <c r="GJ44" s="4"/>
      <c r="GK44" s="4"/>
      <c r="GL44" s="7"/>
      <c r="GM44" s="4"/>
      <c r="GN44" s="4"/>
      <c r="GO44" s="7"/>
      <c r="GP44" s="4"/>
    </row>
    <row r="45" spans="1:198" x14ac:dyDescent="0.2">
      <c r="A45" s="18" t="s">
        <v>120</v>
      </c>
      <c r="B45" s="20">
        <v>484</v>
      </c>
      <c r="C45" s="45">
        <v>2.4003173973417974E-2</v>
      </c>
      <c r="D45" s="20">
        <v>29101</v>
      </c>
      <c r="E45" s="45">
        <v>0.21134544715092887</v>
      </c>
      <c r="F45" s="20">
        <v>29585</v>
      </c>
      <c r="G45" s="45">
        <v>0.18737016770532502</v>
      </c>
      <c r="H45" s="57">
        <v>1899</v>
      </c>
      <c r="I45" s="45">
        <v>9.4177742511406468E-2</v>
      </c>
      <c r="J45" s="20">
        <v>1278</v>
      </c>
      <c r="K45" s="68">
        <v>9.28145017212079E-3</v>
      </c>
      <c r="L45" s="20">
        <v>3177</v>
      </c>
      <c r="M45" s="45">
        <v>2.0120839033287735E-2</v>
      </c>
      <c r="N45" s="57">
        <v>20164</v>
      </c>
      <c r="O45" s="20">
        <v>137694</v>
      </c>
      <c r="P45" s="69">
        <v>157896</v>
      </c>
      <c r="Q45" s="5"/>
      <c r="R45" s="5"/>
      <c r="S45" s="5"/>
      <c r="T45" s="4"/>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4"/>
      <c r="AV45" s="5"/>
      <c r="AW45" s="4"/>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4"/>
      <c r="CK45" s="4"/>
      <c r="CL45" s="5"/>
      <c r="CM45" s="5"/>
      <c r="CN45" s="4"/>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6"/>
      <c r="ED45" s="6"/>
      <c r="EE45" s="6"/>
      <c r="EF45" s="6"/>
      <c r="EG45" s="6"/>
      <c r="EH45" s="4"/>
      <c r="EI45" s="6"/>
      <c r="EJ45" s="6"/>
      <c r="EK45" s="6"/>
      <c r="EL45" s="6"/>
      <c r="EM45" s="6"/>
      <c r="EN45" s="6"/>
      <c r="EO45" s="4"/>
      <c r="EP45" s="6"/>
      <c r="EQ45" s="6"/>
      <c r="ER45" s="6"/>
      <c r="ES45" s="6"/>
      <c r="ET45" s="6"/>
      <c r="EU45" s="6"/>
      <c r="EV45" s="6"/>
      <c r="EW45" s="6"/>
      <c r="EX45" s="6"/>
      <c r="EY45" s="6"/>
      <c r="EZ45" s="6"/>
      <c r="FA45" s="6"/>
      <c r="FB45" s="4"/>
      <c r="FC45" s="6"/>
      <c r="FD45" s="6"/>
      <c r="FE45" s="6"/>
      <c r="FF45" s="6"/>
      <c r="FG45" s="6"/>
      <c r="FH45" s="6"/>
      <c r="FI45" s="6"/>
      <c r="FJ45" s="6"/>
      <c r="FK45" s="4"/>
      <c r="FL45" s="6"/>
      <c r="FM45" s="6"/>
      <c r="FN45" s="6"/>
      <c r="FO45" s="6"/>
      <c r="FP45" s="4"/>
      <c r="FQ45" s="4"/>
      <c r="FR45" s="4"/>
      <c r="FS45" s="4"/>
      <c r="FT45" s="4"/>
      <c r="FU45" s="4"/>
      <c r="FV45" s="5"/>
      <c r="FW45" s="5"/>
      <c r="FX45" s="4"/>
      <c r="FY45" s="4"/>
      <c r="FZ45" s="4"/>
      <c r="GA45" s="4"/>
      <c r="GB45" s="5"/>
      <c r="GC45" s="5"/>
      <c r="GD45" s="4"/>
      <c r="GE45" s="4"/>
      <c r="GF45" s="4"/>
      <c r="GG45" s="4"/>
      <c r="GH45" s="4"/>
      <c r="GI45" s="4"/>
      <c r="GJ45" s="5"/>
      <c r="GK45" s="4"/>
      <c r="GL45" s="7"/>
      <c r="GM45" s="4"/>
      <c r="GN45" s="4"/>
      <c r="GO45" s="7"/>
      <c r="GP45" s="4"/>
    </row>
    <row r="46" spans="1:198" x14ac:dyDescent="0.2">
      <c r="A46" s="18" t="s">
        <v>122</v>
      </c>
      <c r="B46" s="20">
        <v>5359</v>
      </c>
      <c r="C46" s="45">
        <v>3.5055012624775957E-2</v>
      </c>
      <c r="D46" s="20">
        <v>29207</v>
      </c>
      <c r="E46" s="45">
        <v>0.21142278041188606</v>
      </c>
      <c r="F46" s="20">
        <v>34566</v>
      </c>
      <c r="G46" s="45">
        <v>0.11875575466901205</v>
      </c>
      <c r="H46" s="57">
        <v>13690</v>
      </c>
      <c r="I46" s="45">
        <v>8.9550871959914707E-2</v>
      </c>
      <c r="J46" s="20">
        <v>1278</v>
      </c>
      <c r="K46" s="68">
        <v>9.2511491548735031E-3</v>
      </c>
      <c r="L46" s="20">
        <v>14968</v>
      </c>
      <c r="M46" s="45">
        <v>5.1424409416356315E-2</v>
      </c>
      <c r="N46" s="57">
        <v>152874</v>
      </c>
      <c r="O46" s="20">
        <v>138145</v>
      </c>
      <c r="P46" s="69">
        <v>291068</v>
      </c>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4"/>
      <c r="AV46" s="5"/>
      <c r="AW46" s="4"/>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4"/>
      <c r="CK46" s="4"/>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4"/>
      <c r="DR46" s="4"/>
      <c r="DS46" s="4"/>
      <c r="DT46" s="4"/>
      <c r="DU46" s="4"/>
      <c r="DV46" s="4"/>
      <c r="DW46" s="4"/>
      <c r="DX46" s="4"/>
      <c r="DY46" s="5"/>
      <c r="DZ46" s="5"/>
      <c r="EA46" s="5"/>
      <c r="EB46" s="5"/>
      <c r="EC46" s="6"/>
      <c r="ED46" s="6"/>
      <c r="EE46" s="6"/>
      <c r="EF46" s="6"/>
      <c r="EG46" s="6"/>
      <c r="EH46" s="4"/>
      <c r="EI46" s="6"/>
      <c r="EJ46" s="6"/>
      <c r="EK46" s="6"/>
      <c r="EL46" s="6"/>
      <c r="EM46" s="6"/>
      <c r="EN46" s="6"/>
      <c r="EO46" s="4"/>
      <c r="EP46" s="6"/>
      <c r="EQ46" s="6"/>
      <c r="ER46" s="6"/>
      <c r="ES46" s="6"/>
      <c r="ET46" s="6"/>
      <c r="EU46" s="6"/>
      <c r="EV46" s="6"/>
      <c r="EW46" s="6"/>
      <c r="EX46" s="6"/>
      <c r="EY46" s="6"/>
      <c r="EZ46" s="6"/>
      <c r="FA46" s="6"/>
      <c r="FB46" s="4"/>
      <c r="FC46" s="6"/>
      <c r="FD46" s="6"/>
      <c r="FE46" s="6"/>
      <c r="FF46" s="6"/>
      <c r="FG46" s="6"/>
      <c r="FH46" s="6"/>
      <c r="FI46" s="6"/>
      <c r="FJ46" s="6"/>
      <c r="FK46" s="4"/>
      <c r="FL46" s="6"/>
      <c r="FM46" s="6"/>
      <c r="FN46" s="6"/>
      <c r="FO46" s="6"/>
      <c r="FP46" s="4"/>
      <c r="FQ46" s="4"/>
      <c r="FR46" s="4"/>
      <c r="FS46" s="4"/>
      <c r="FT46" s="4"/>
      <c r="FU46" s="4"/>
      <c r="FV46" s="5"/>
      <c r="FW46" s="5"/>
      <c r="FX46" s="4"/>
      <c r="FY46" s="4"/>
      <c r="FZ46" s="4"/>
      <c r="GA46" s="4"/>
      <c r="GB46" s="5"/>
      <c r="GC46" s="5"/>
      <c r="GD46" s="4"/>
      <c r="GE46" s="4"/>
      <c r="GF46" s="4"/>
      <c r="GG46" s="4"/>
      <c r="GH46" s="6"/>
      <c r="GI46" s="4"/>
      <c r="GJ46" s="5"/>
      <c r="GK46" s="4"/>
      <c r="GL46" s="7"/>
      <c r="GM46" s="4"/>
      <c r="GN46" s="4"/>
      <c r="GO46" s="7"/>
      <c r="GP46" s="4"/>
    </row>
    <row r="47" spans="1:198" x14ac:dyDescent="0.2">
      <c r="A47" s="18" t="s">
        <v>123</v>
      </c>
      <c r="B47" s="20">
        <v>652</v>
      </c>
      <c r="C47" s="45">
        <v>2.3470122390208785E-2</v>
      </c>
      <c r="D47" s="20">
        <v>29101</v>
      </c>
      <c r="E47" s="45">
        <v>0.21134544715092887</v>
      </c>
      <c r="F47" s="20">
        <v>29753</v>
      </c>
      <c r="G47" s="45">
        <v>0.17975797048037362</v>
      </c>
      <c r="H47" s="57">
        <v>4266</v>
      </c>
      <c r="I47" s="45">
        <v>0.15356371490280776</v>
      </c>
      <c r="J47" s="20">
        <v>1278</v>
      </c>
      <c r="K47" s="68">
        <v>9.28145017212079E-3</v>
      </c>
      <c r="L47" s="20">
        <v>5544</v>
      </c>
      <c r="M47" s="45">
        <v>3.3495048846946235E-2</v>
      </c>
      <c r="N47" s="57">
        <v>27780</v>
      </c>
      <c r="O47" s="20">
        <v>137694</v>
      </c>
      <c r="P47" s="69">
        <v>165517</v>
      </c>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4"/>
      <c r="AV47" s="5"/>
      <c r="AW47" s="4"/>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4"/>
      <c r="DR47" s="4"/>
      <c r="DS47" s="4"/>
      <c r="DT47" s="4"/>
      <c r="DU47" s="4"/>
      <c r="DV47" s="4"/>
      <c r="DW47" s="4"/>
      <c r="DX47" s="4"/>
      <c r="DY47" s="5"/>
      <c r="DZ47" s="5"/>
      <c r="EA47" s="5"/>
      <c r="EB47" s="5"/>
      <c r="EC47" s="6"/>
      <c r="ED47" s="6"/>
      <c r="EE47" s="6"/>
      <c r="EF47" s="6"/>
      <c r="EG47" s="6"/>
      <c r="EH47" s="4"/>
      <c r="EI47" s="6"/>
      <c r="EJ47" s="6"/>
      <c r="EK47" s="6"/>
      <c r="EL47" s="6"/>
      <c r="EM47" s="6"/>
      <c r="EN47" s="6"/>
      <c r="EO47" s="4"/>
      <c r="EP47" s="6"/>
      <c r="EQ47" s="6"/>
      <c r="ER47" s="6"/>
      <c r="ES47" s="6"/>
      <c r="ET47" s="6"/>
      <c r="EU47" s="6"/>
      <c r="EV47" s="6"/>
      <c r="EW47" s="6"/>
      <c r="EX47" s="6"/>
      <c r="EY47" s="6"/>
      <c r="EZ47" s="6"/>
      <c r="FA47" s="6"/>
      <c r="FB47" s="4"/>
      <c r="FC47" s="6"/>
      <c r="FD47" s="6"/>
      <c r="FE47" s="6"/>
      <c r="FF47" s="6"/>
      <c r="FG47" s="6"/>
      <c r="FH47" s="6"/>
      <c r="FI47" s="6"/>
      <c r="FJ47" s="6"/>
      <c r="FK47" s="4"/>
      <c r="FL47" s="6"/>
      <c r="FM47" s="6"/>
      <c r="FN47" s="6"/>
      <c r="FO47" s="6"/>
      <c r="FP47" s="4"/>
      <c r="FQ47" s="4"/>
      <c r="FR47" s="4"/>
      <c r="FS47" s="4"/>
      <c r="FT47" s="4"/>
      <c r="FU47" s="4"/>
      <c r="FV47" s="5"/>
      <c r="FW47" s="5"/>
      <c r="FX47" s="4"/>
      <c r="FY47" s="4"/>
      <c r="FZ47" s="4"/>
      <c r="GA47" s="4"/>
      <c r="GB47" s="5"/>
      <c r="GC47" s="5"/>
      <c r="GD47" s="4"/>
      <c r="GE47" s="4"/>
      <c r="GF47" s="4"/>
      <c r="GG47" s="4"/>
      <c r="GH47" s="6"/>
      <c r="GI47" s="4"/>
      <c r="GJ47" s="5"/>
      <c r="GK47" s="4"/>
      <c r="GL47" s="7"/>
      <c r="GM47" s="4"/>
      <c r="GN47" s="4"/>
      <c r="GO47" s="7"/>
      <c r="GP47" s="4"/>
    </row>
    <row r="48" spans="1:198" x14ac:dyDescent="0.2">
      <c r="A48" s="18" t="s">
        <v>125</v>
      </c>
      <c r="B48" s="20">
        <v>1999</v>
      </c>
      <c r="C48" s="45">
        <v>2.9470301189721514E-2</v>
      </c>
      <c r="D48" s="20">
        <v>29101</v>
      </c>
      <c r="E48" s="45">
        <v>0.21134544715092887</v>
      </c>
      <c r="F48" s="20">
        <v>31100</v>
      </c>
      <c r="G48" s="45">
        <v>0.15128961014953834</v>
      </c>
      <c r="H48" s="57">
        <v>5128</v>
      </c>
      <c r="I48" s="45">
        <v>7.5599652076484197E-2</v>
      </c>
      <c r="J48" s="20">
        <v>1278</v>
      </c>
      <c r="K48" s="68">
        <v>9.28145017212079E-3</v>
      </c>
      <c r="L48" s="20">
        <v>6406</v>
      </c>
      <c r="M48" s="45">
        <v>3.1162740920191081E-2</v>
      </c>
      <c r="N48" s="57">
        <v>67831</v>
      </c>
      <c r="O48" s="20">
        <v>137694</v>
      </c>
      <c r="P48" s="69">
        <v>205566</v>
      </c>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4"/>
      <c r="AV48" s="5"/>
      <c r="AW48" s="4"/>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4"/>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6"/>
      <c r="ED48" s="6"/>
      <c r="EE48" s="6"/>
      <c r="EF48" s="6"/>
      <c r="EG48" s="6"/>
      <c r="EH48" s="4"/>
      <c r="EI48" s="6"/>
      <c r="EJ48" s="6"/>
      <c r="EK48" s="6"/>
      <c r="EL48" s="6"/>
      <c r="EM48" s="6"/>
      <c r="EN48" s="6"/>
      <c r="EO48" s="4"/>
      <c r="EP48" s="6"/>
      <c r="EQ48" s="6"/>
      <c r="ER48" s="6"/>
      <c r="ES48" s="6"/>
      <c r="ET48" s="6"/>
      <c r="EU48" s="6"/>
      <c r="EV48" s="6"/>
      <c r="EW48" s="6"/>
      <c r="EX48" s="6"/>
      <c r="EY48" s="6"/>
      <c r="EZ48" s="6"/>
      <c r="FA48" s="6"/>
      <c r="FB48" s="4"/>
      <c r="FC48" s="6"/>
      <c r="FD48" s="6"/>
      <c r="FE48" s="6"/>
      <c r="FF48" s="6"/>
      <c r="FG48" s="6"/>
      <c r="FH48" s="6"/>
      <c r="FI48" s="6"/>
      <c r="FJ48" s="6"/>
      <c r="FK48" s="4"/>
      <c r="FL48" s="6"/>
      <c r="FM48" s="6"/>
      <c r="FN48" s="6"/>
      <c r="FO48" s="6"/>
      <c r="FP48" s="4"/>
      <c r="FQ48" s="4"/>
      <c r="FR48" s="4"/>
      <c r="FS48" s="4"/>
      <c r="FT48" s="4"/>
      <c r="FU48" s="4"/>
      <c r="FV48" s="5"/>
      <c r="FW48" s="5"/>
      <c r="FX48" s="4"/>
      <c r="FY48" s="4"/>
      <c r="FZ48" s="4"/>
      <c r="GA48" s="4"/>
      <c r="GB48" s="5"/>
      <c r="GC48" s="5"/>
      <c r="GD48" s="4"/>
      <c r="GE48" s="4"/>
      <c r="GF48" s="4"/>
      <c r="GG48" s="4"/>
      <c r="GH48" s="6"/>
      <c r="GI48" s="4"/>
      <c r="GJ48" s="4"/>
      <c r="GK48" s="4"/>
      <c r="GL48" s="7"/>
      <c r="GM48" s="4"/>
      <c r="GN48" s="4"/>
      <c r="GO48" s="7"/>
      <c r="GP48" s="4"/>
    </row>
    <row r="49" spans="1:198" x14ac:dyDescent="0.2">
      <c r="A49" s="18" t="s">
        <v>127</v>
      </c>
      <c r="B49" s="20">
        <v>7105</v>
      </c>
      <c r="C49" s="45">
        <v>6.3991713951184359E-2</v>
      </c>
      <c r="D49" s="20">
        <v>29437</v>
      </c>
      <c r="E49" s="45">
        <v>0.21240962290563262</v>
      </c>
      <c r="F49" s="20">
        <v>36542</v>
      </c>
      <c r="G49" s="45">
        <v>0.14636940430031722</v>
      </c>
      <c r="H49" s="57">
        <v>7402</v>
      </c>
      <c r="I49" s="45">
        <v>6.6666666666666666E-2</v>
      </c>
      <c r="J49" s="20">
        <v>1596</v>
      </c>
      <c r="K49" s="68">
        <v>1.1516314779270634E-2</v>
      </c>
      <c r="L49" s="20">
        <v>8998</v>
      </c>
      <c r="M49" s="45">
        <v>3.604159323228763E-2</v>
      </c>
      <c r="N49" s="57">
        <v>111030</v>
      </c>
      <c r="O49" s="20">
        <v>138586</v>
      </c>
      <c r="P49" s="69">
        <v>249656</v>
      </c>
      <c r="Q49" s="5"/>
      <c r="R49" s="5"/>
      <c r="S49" s="5"/>
      <c r="T49" s="4"/>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4"/>
      <c r="AV49" s="5"/>
      <c r="AW49" s="4"/>
      <c r="AX49" s="5"/>
      <c r="AY49" s="5"/>
      <c r="AZ49" s="5"/>
      <c r="BA49" s="5"/>
      <c r="BB49" s="5"/>
      <c r="BC49" s="5"/>
      <c r="BD49" s="4"/>
      <c r="BE49" s="4"/>
      <c r="BF49" s="5"/>
      <c r="BG49" s="5"/>
      <c r="BH49" s="5"/>
      <c r="BI49" s="5"/>
      <c r="BJ49" s="5"/>
      <c r="BK49" s="5"/>
      <c r="BL49" s="5"/>
      <c r="BM49" s="4"/>
      <c r="BN49" s="4"/>
      <c r="BO49" s="5"/>
      <c r="BP49" s="5"/>
      <c r="BQ49" s="5"/>
      <c r="BR49" s="5"/>
      <c r="BS49" s="5"/>
      <c r="BT49" s="5"/>
      <c r="BU49" s="5"/>
      <c r="BV49" s="5"/>
      <c r="BW49" s="5"/>
      <c r="BX49" s="5"/>
      <c r="BY49" s="5"/>
      <c r="BZ49" s="5"/>
      <c r="CA49" s="5"/>
      <c r="CB49" s="5"/>
      <c r="CC49" s="5"/>
      <c r="CD49" s="5"/>
      <c r="CE49" s="5"/>
      <c r="CF49" s="5"/>
      <c r="CG49" s="5"/>
      <c r="CH49" s="5"/>
      <c r="CI49" s="5"/>
      <c r="CJ49" s="4"/>
      <c r="CK49" s="4"/>
      <c r="CL49" s="5"/>
      <c r="CM49" s="5"/>
      <c r="CN49" s="4"/>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4"/>
      <c r="DR49" s="4"/>
      <c r="DS49" s="4"/>
      <c r="DT49" s="4"/>
      <c r="DU49" s="4"/>
      <c r="DV49" s="4"/>
      <c r="DW49" s="4"/>
      <c r="DX49" s="4"/>
      <c r="DY49" s="5"/>
      <c r="DZ49" s="5"/>
      <c r="EA49" s="5"/>
      <c r="EB49" s="5"/>
      <c r="EC49" s="6"/>
      <c r="ED49" s="6"/>
      <c r="EE49" s="6"/>
      <c r="EF49" s="6"/>
      <c r="EG49" s="6"/>
      <c r="EH49" s="4"/>
      <c r="EI49" s="6"/>
      <c r="EJ49" s="6"/>
      <c r="EK49" s="6"/>
      <c r="EL49" s="6"/>
      <c r="EM49" s="6"/>
      <c r="EN49" s="6"/>
      <c r="EO49" s="4"/>
      <c r="EP49" s="6"/>
      <c r="EQ49" s="6"/>
      <c r="ER49" s="6"/>
      <c r="ES49" s="6"/>
      <c r="ET49" s="6"/>
      <c r="EU49" s="6"/>
      <c r="EV49" s="6"/>
      <c r="EW49" s="6"/>
      <c r="EX49" s="6"/>
      <c r="EY49" s="6"/>
      <c r="EZ49" s="6"/>
      <c r="FA49" s="6"/>
      <c r="FB49" s="4"/>
      <c r="FC49" s="6"/>
      <c r="FD49" s="6"/>
      <c r="FE49" s="6"/>
      <c r="FF49" s="6"/>
      <c r="FG49" s="6"/>
      <c r="FH49" s="6"/>
      <c r="FI49" s="6"/>
      <c r="FJ49" s="6"/>
      <c r="FK49" s="4"/>
      <c r="FL49" s="6"/>
      <c r="FM49" s="6"/>
      <c r="FN49" s="6"/>
      <c r="FO49" s="6"/>
      <c r="FP49" s="4"/>
      <c r="FQ49" s="4"/>
      <c r="FR49" s="4"/>
      <c r="FS49" s="4"/>
      <c r="FT49" s="4"/>
      <c r="FU49" s="4"/>
      <c r="FV49" s="5"/>
      <c r="FW49" s="5"/>
      <c r="FX49" s="4"/>
      <c r="FY49" s="4"/>
      <c r="FZ49" s="4"/>
      <c r="GA49" s="4"/>
      <c r="GB49" s="5"/>
      <c r="GC49" s="5"/>
      <c r="GD49" s="4"/>
      <c r="GE49" s="4"/>
      <c r="GF49" s="4"/>
      <c r="GG49" s="4"/>
      <c r="GH49" s="4"/>
      <c r="GI49" s="4"/>
      <c r="GJ49" s="4"/>
      <c r="GK49" s="4"/>
      <c r="GL49" s="7"/>
      <c r="GM49" s="4"/>
      <c r="GN49" s="4"/>
      <c r="GO49" s="7"/>
      <c r="GP49" s="4"/>
    </row>
    <row r="50" spans="1:198" x14ac:dyDescent="0.2">
      <c r="A50" s="18" t="s">
        <v>129</v>
      </c>
      <c r="B50" s="20">
        <v>3990</v>
      </c>
      <c r="C50" s="45">
        <v>3.7621988590825516E-2</v>
      </c>
      <c r="D50" s="20">
        <v>29101</v>
      </c>
      <c r="E50" s="45">
        <v>0.21134544715092887</v>
      </c>
      <c r="F50" s="20">
        <v>33091</v>
      </c>
      <c r="G50" s="45">
        <v>0.13573511737512869</v>
      </c>
      <c r="H50" s="57">
        <v>5276</v>
      </c>
      <c r="I50" s="45">
        <v>4.9747772382254488E-2</v>
      </c>
      <c r="J50" s="20">
        <v>1278</v>
      </c>
      <c r="K50" s="68">
        <v>9.28145017212079E-3</v>
      </c>
      <c r="L50" s="20">
        <v>6554</v>
      </c>
      <c r="M50" s="45">
        <v>2.6883683154833443E-2</v>
      </c>
      <c r="N50" s="57">
        <v>106055</v>
      </c>
      <c r="O50" s="20">
        <v>137694</v>
      </c>
      <c r="P50" s="69">
        <v>243791</v>
      </c>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4"/>
      <c r="AV50" s="5"/>
      <c r="AW50" s="4"/>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4"/>
      <c r="CK50" s="4"/>
      <c r="CL50" s="5"/>
      <c r="CM50" s="5"/>
      <c r="CN50" s="4"/>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4"/>
      <c r="DR50" s="4"/>
      <c r="DS50" s="4"/>
      <c r="DT50" s="4"/>
      <c r="DU50" s="4"/>
      <c r="DV50" s="4"/>
      <c r="DW50" s="4"/>
      <c r="DX50" s="4"/>
      <c r="DY50" s="5"/>
      <c r="DZ50" s="5"/>
      <c r="EA50" s="5"/>
      <c r="EB50" s="5"/>
      <c r="EC50" s="6"/>
      <c r="ED50" s="6"/>
      <c r="EE50" s="6"/>
      <c r="EF50" s="6"/>
      <c r="EG50" s="6"/>
      <c r="EH50" s="4"/>
      <c r="EI50" s="6"/>
      <c r="EJ50" s="6"/>
      <c r="EK50" s="6"/>
      <c r="EL50" s="6"/>
      <c r="EM50" s="6"/>
      <c r="EN50" s="6"/>
      <c r="EO50" s="4"/>
      <c r="EP50" s="6"/>
      <c r="EQ50" s="6"/>
      <c r="ER50" s="6"/>
      <c r="ES50" s="6"/>
      <c r="ET50" s="6"/>
      <c r="EU50" s="6"/>
      <c r="EV50" s="6"/>
      <c r="EW50" s="6"/>
      <c r="EX50" s="6"/>
      <c r="EY50" s="6"/>
      <c r="EZ50" s="6"/>
      <c r="FA50" s="6"/>
      <c r="FB50" s="4"/>
      <c r="FC50" s="6"/>
      <c r="FD50" s="6"/>
      <c r="FE50" s="6"/>
      <c r="FF50" s="6"/>
      <c r="FG50" s="6"/>
      <c r="FH50" s="6"/>
      <c r="FI50" s="6"/>
      <c r="FJ50" s="6"/>
      <c r="FK50" s="4"/>
      <c r="FL50" s="6"/>
      <c r="FM50" s="6"/>
      <c r="FN50" s="6"/>
      <c r="FO50" s="6"/>
      <c r="FP50" s="4"/>
      <c r="FQ50" s="4"/>
      <c r="FR50" s="4"/>
      <c r="FS50" s="4"/>
      <c r="FT50" s="4"/>
      <c r="FU50" s="4"/>
      <c r="FV50" s="5"/>
      <c r="FW50" s="5"/>
      <c r="FX50" s="4"/>
      <c r="FY50" s="4"/>
      <c r="FZ50" s="4"/>
      <c r="GA50" s="4"/>
      <c r="GB50" s="5"/>
      <c r="GC50" s="5"/>
      <c r="GD50" s="4"/>
      <c r="GE50" s="4"/>
      <c r="GF50" s="4"/>
      <c r="GG50" s="4"/>
      <c r="GH50" s="4"/>
      <c r="GI50" s="4"/>
      <c r="GJ50" s="4"/>
      <c r="GK50" s="4"/>
      <c r="GL50" s="7"/>
      <c r="GM50" s="4"/>
      <c r="GN50" s="4"/>
      <c r="GO50" s="7"/>
      <c r="GP50" s="4"/>
    </row>
    <row r="51" spans="1:198" x14ac:dyDescent="0.2">
      <c r="A51" s="22"/>
      <c r="B51" s="32"/>
      <c r="C51" s="32"/>
      <c r="D51" s="24"/>
      <c r="E51" s="24"/>
      <c r="F51" s="75"/>
      <c r="G51" s="24"/>
      <c r="H51" s="32"/>
      <c r="I51" s="32"/>
      <c r="J51" s="24"/>
      <c r="K51" s="24"/>
      <c r="L51" s="24"/>
      <c r="M51" s="24"/>
      <c r="N51" s="25"/>
      <c r="O51" s="25"/>
      <c r="P51" s="26"/>
    </row>
    <row r="52" spans="1:198" x14ac:dyDescent="0.2">
      <c r="A52" s="12" t="s">
        <v>131</v>
      </c>
      <c r="B52" s="14">
        <f>SUM(B3:B50)</f>
        <v>143372</v>
      </c>
      <c r="C52" s="46">
        <f>B52/N52</f>
        <v>3.9210087876192255E-2</v>
      </c>
      <c r="D52" s="14">
        <v>34655</v>
      </c>
      <c r="E52" s="46">
        <f>D52/O52</f>
        <v>0.22424614986411284</v>
      </c>
      <c r="F52" s="14">
        <f>B52+D52</f>
        <v>178027</v>
      </c>
      <c r="G52" s="46">
        <f>F52/P52</f>
        <v>4.6713397469672381E-2</v>
      </c>
      <c r="H52" s="14">
        <f t="shared" ref="H52:N52" si="0">SUM(H3:H50)</f>
        <v>284740</v>
      </c>
      <c r="I52" s="46">
        <f>H52/N52</f>
        <v>7.787211186191853E-2</v>
      </c>
      <c r="J52" s="14">
        <v>4183</v>
      </c>
      <c r="K52" s="62">
        <f>J52/O52</f>
        <v>2.7067425909149734E-2</v>
      </c>
      <c r="L52" s="14">
        <f>H52+J52</f>
        <v>288923</v>
      </c>
      <c r="M52" s="46">
        <f>L52/P52</f>
        <v>7.5811955136749792E-2</v>
      </c>
      <c r="N52" s="14">
        <f t="shared" si="0"/>
        <v>3656508</v>
      </c>
      <c r="O52" s="14">
        <v>154540</v>
      </c>
      <c r="P52" s="14">
        <f>N52+'All Data'!Y52+O52</f>
        <v>3811048</v>
      </c>
    </row>
    <row r="53" spans="1:198" x14ac:dyDescent="0.2">
      <c r="A53" s="12" t="s">
        <v>132</v>
      </c>
      <c r="B53" s="14">
        <f>AVERAGE(B3:B50)</f>
        <v>2986.9166666666665</v>
      </c>
      <c r="C53" s="46">
        <f t="shared" ref="C53:P53" si="1">AVERAGE(C3:C50)</f>
        <v>3.7153609366078928E-2</v>
      </c>
      <c r="D53" s="14">
        <f t="shared" si="1"/>
        <v>29216.708333333332</v>
      </c>
      <c r="E53" s="46">
        <f t="shared" si="1"/>
        <v>0.21164005290882357</v>
      </c>
      <c r="F53" s="14">
        <f t="shared" si="1"/>
        <v>32203.625</v>
      </c>
      <c r="G53" s="46">
        <f t="shared" si="1"/>
        <v>0.1580385318385179</v>
      </c>
      <c r="H53" s="14">
        <f t="shared" si="1"/>
        <v>5932.083333333333</v>
      </c>
      <c r="I53" s="46">
        <f t="shared" si="1"/>
        <v>8.8224446855141039E-2</v>
      </c>
      <c r="J53" s="14">
        <f t="shared" si="1"/>
        <v>1338.5208333333333</v>
      </c>
      <c r="K53" s="54">
        <f t="shared" si="1"/>
        <v>9.6885308652419049E-3</v>
      </c>
      <c r="L53" s="14">
        <f t="shared" si="1"/>
        <v>7270.604166666667</v>
      </c>
      <c r="M53" s="46">
        <f t="shared" si="1"/>
        <v>3.1925654280923296E-2</v>
      </c>
      <c r="N53" s="14">
        <f t="shared" si="1"/>
        <v>76177.25</v>
      </c>
      <c r="O53" s="14">
        <f t="shared" si="1"/>
        <v>138044.95833333334</v>
      </c>
      <c r="P53" s="14">
        <f t="shared" si="1"/>
        <v>214264.375</v>
      </c>
    </row>
    <row r="54" spans="1:198" x14ac:dyDescent="0.2">
      <c r="A54" s="12" t="s">
        <v>133</v>
      </c>
      <c r="B54" s="14">
        <f>MEDIAN(B3:B50)</f>
        <v>1769</v>
      </c>
      <c r="C54" s="46">
        <f t="shared" ref="C54:P54" si="2">MEDIAN(C3:C50)</f>
        <v>3.2479834607859671E-2</v>
      </c>
      <c r="D54" s="14">
        <f t="shared" si="2"/>
        <v>29101</v>
      </c>
      <c r="E54" s="46">
        <f t="shared" si="2"/>
        <v>0.21134544715092887</v>
      </c>
      <c r="F54" s="14">
        <f t="shared" si="2"/>
        <v>30979.5</v>
      </c>
      <c r="G54" s="46">
        <f t="shared" si="2"/>
        <v>0.15875293754009559</v>
      </c>
      <c r="H54" s="14">
        <f t="shared" si="2"/>
        <v>4710</v>
      </c>
      <c r="I54" s="46">
        <f t="shared" si="2"/>
        <v>7.9963090842349357E-2</v>
      </c>
      <c r="J54" s="14">
        <f t="shared" si="2"/>
        <v>1278</v>
      </c>
      <c r="K54" s="54">
        <f t="shared" si="2"/>
        <v>9.28145017212079E-3</v>
      </c>
      <c r="L54" s="14">
        <f t="shared" si="2"/>
        <v>6165</v>
      </c>
      <c r="M54" s="46">
        <f t="shared" si="2"/>
        <v>3.0568655680333741E-2</v>
      </c>
      <c r="N54" s="14">
        <f t="shared" si="2"/>
        <v>59879.5</v>
      </c>
      <c r="O54" s="14">
        <f t="shared" si="2"/>
        <v>137694</v>
      </c>
      <c r="P54" s="14">
        <f t="shared" si="2"/>
        <v>197613.5</v>
      </c>
    </row>
  </sheetData>
  <autoFilter ref="B2:P2" xr:uid="{6864F0E5-8C8A-4D1B-86A9-90A2612AED0A}"/>
  <mergeCells count="4">
    <mergeCell ref="N1:P1"/>
    <mergeCell ref="A1:A2"/>
    <mergeCell ref="B1:G1"/>
    <mergeCell ref="H1:M1"/>
  </mergeCells>
  <conditionalFormatting sqref="A3:P50">
    <cfRule type="expression" dxfId="2" priority="1">
      <formula>MOD(ROW(),2)=1</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9" ma:contentTypeDescription="Create a new document." ma:contentTypeScope="" ma:versionID="daad8e98d8c3ed23f5528d813191ed9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69aa5c4b0390466a82c7d0af209c2b17"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489D0F-62C7-48AF-8FE7-CCA4B643F8CA}">
  <ds:schemaRefs>
    <ds:schemaRef ds:uri="http://schemas.microsoft.com/sharepoint/v3/contenttype/forms"/>
  </ds:schemaRefs>
</ds:datastoreItem>
</file>

<file path=customXml/itemProps2.xml><?xml version="1.0" encoding="utf-8"?>
<ds:datastoreItem xmlns:ds="http://schemas.openxmlformats.org/officeDocument/2006/customXml" ds:itemID="{4415BAEA-F0D5-46D5-B7B8-B2642D7485D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0422356-9B07-4AAF-9761-B079809C2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vt:lpstr>
      <vt:lpstr>Summary</vt:lpstr>
      <vt:lpstr>Print</vt:lpstr>
      <vt:lpstr>Print by pop</vt:lpstr>
      <vt:lpstr>Other Physical Materials</vt:lpstr>
      <vt:lpstr>Physical - audience</vt:lpstr>
      <vt:lpstr>Phys-audience chart</vt:lpstr>
      <vt:lpstr>E-Collections</vt:lpstr>
      <vt:lpstr>AV</vt:lpstr>
      <vt:lpstr>E-Materials</vt:lpstr>
      <vt:lpstr>Electronic - audience</vt:lpstr>
      <vt:lpstr>All Data</vt:lpstr>
    </vt:vector>
  </TitlesOfParts>
  <Manager/>
  <Company>State of Rhode Island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2021-04-14T14:45:50Z</dcterms:created>
  <dcterms:modified xsi:type="dcterms:W3CDTF">2021-06-08T16:12:09Z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