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AnnRpt_CompStats\CompStats\2019\Published\"/>
    </mc:Choice>
  </mc:AlternateContent>
  <xr:revisionPtr revIDLastSave="0" documentId="13_ncr:1_{F0AE5A30-D83E-4632-9B1B-65E06D85CB43}" xr6:coauthVersionLast="41" xr6:coauthVersionMax="41" xr10:uidLastSave="{00000000-0000-0000-0000-000000000000}"/>
  <bookViews>
    <workbookView xWindow="-120" yWindow="-120" windowWidth="29040" windowHeight="15840" xr2:uid="{95413C05-E3A2-4451-BB69-8767CF976BB3}"/>
  </bookViews>
  <sheets>
    <sheet name="Intro" sheetId="5" r:id="rId1"/>
    <sheet name="Profiles" sheetId="1" r:id="rId2"/>
    <sheet name="Library Directory" sheetId="3" r:id="rId3"/>
    <sheet name="Branches" sheetId="2" r:id="rId4"/>
    <sheet name="Revenue ranking" sheetId="6" r:id="rId5"/>
    <sheet name="Peer comparisons" sheetId="7" r:id="rId6"/>
  </sheets>
  <definedNames>
    <definedName name="_xlnm._FilterDatabase" localSheetId="3" hidden="1">Branches!$A$1:$I$1</definedName>
    <definedName name="_xlnm._FilterDatabase" localSheetId="2" hidden="1">'Library Directory'!$A$1:$H$1</definedName>
    <definedName name="_xlnm._FilterDatabase" localSheetId="1" hidden="1">Profiles!$A$2:$K$2</definedName>
    <definedName name="_xlnm.Print_Titles" localSheetId="1">Profiles!$B:$B,Profiles!$1:$2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 i="6" l="1"/>
  <c r="C2" i="7"/>
  <c r="E53" i="1"/>
  <c r="E52" i="1"/>
  <c r="C8" i="7"/>
  <c r="D44" i="7" l="1"/>
  <c r="C44" i="7"/>
  <c r="D34" i="7"/>
  <c r="C34" i="7"/>
  <c r="C22" i="7"/>
  <c r="D22" i="7"/>
  <c r="D8" i="7"/>
  <c r="D2" i="7"/>
  <c r="E55" i="6" l="1"/>
  <c r="E54" i="6"/>
  <c r="D53" i="6"/>
  <c r="C53" i="6"/>
  <c r="E53" i="6" s="1"/>
  <c r="B53" i="6"/>
  <c r="E48" i="6"/>
  <c r="E49" i="6"/>
  <c r="E50" i="6"/>
  <c r="E51" i="6"/>
  <c r="E52" i="6"/>
  <c r="E47" i="6"/>
  <c r="D46" i="6"/>
  <c r="C46" i="6"/>
  <c r="E46" i="6" s="1"/>
  <c r="B46" i="6"/>
  <c r="E35" i="6"/>
  <c r="E36" i="6"/>
  <c r="E37" i="6"/>
  <c r="E38" i="6"/>
  <c r="E39" i="6"/>
  <c r="E40" i="6"/>
  <c r="E41" i="6"/>
  <c r="E42" i="6"/>
  <c r="E43" i="6"/>
  <c r="E44" i="6"/>
  <c r="E45" i="6"/>
  <c r="E34" i="6"/>
  <c r="D33" i="6"/>
  <c r="C33" i="6"/>
  <c r="E33" i="6" s="1"/>
  <c r="B33" i="6"/>
  <c r="E26" i="6"/>
  <c r="E27" i="6"/>
  <c r="E28" i="6"/>
  <c r="E29" i="6"/>
  <c r="E30" i="6"/>
  <c r="E31" i="6"/>
  <c r="E32" i="6"/>
  <c r="E25" i="6"/>
  <c r="D24" i="6"/>
  <c r="C24" i="6"/>
  <c r="E24" i="6" s="1"/>
  <c r="B24" i="6"/>
  <c r="E11" i="6"/>
  <c r="E12" i="6"/>
  <c r="E13" i="6"/>
  <c r="E14" i="6"/>
  <c r="E15" i="6"/>
  <c r="E16" i="6"/>
  <c r="E17" i="6"/>
  <c r="E18" i="6"/>
  <c r="E19" i="6"/>
  <c r="E20" i="6"/>
  <c r="E21" i="6"/>
  <c r="E22" i="6"/>
  <c r="E23" i="6"/>
  <c r="E10" i="6"/>
  <c r="D9" i="6"/>
  <c r="C9" i="6"/>
  <c r="E9" i="6" s="1"/>
  <c r="B9" i="6"/>
  <c r="B2" i="6"/>
  <c r="E4" i="6"/>
  <c r="E5" i="6"/>
  <c r="E6" i="6"/>
  <c r="E7" i="6"/>
  <c r="E8" i="6"/>
  <c r="E3" i="6"/>
  <c r="D2" i="6"/>
  <c r="E2" i="6"/>
  <c r="E49" i="7"/>
  <c r="E50" i="7"/>
  <c r="E51" i="7"/>
  <c r="E52" i="7"/>
  <c r="E53" i="7"/>
  <c r="E54" i="7"/>
  <c r="E48" i="7"/>
  <c r="E44" i="7"/>
  <c r="E38" i="7"/>
  <c r="E39" i="7"/>
  <c r="E40" i="7"/>
  <c r="E41" i="7"/>
  <c r="E42" i="7"/>
  <c r="E43" i="7"/>
  <c r="E45" i="7"/>
  <c r="E46" i="7"/>
  <c r="E47" i="7"/>
  <c r="E37" i="7"/>
  <c r="E30" i="7"/>
  <c r="E31" i="7"/>
  <c r="E32" i="7"/>
  <c r="E33" i="7"/>
  <c r="E35" i="7"/>
  <c r="E36" i="7"/>
  <c r="E29" i="7"/>
  <c r="E18" i="7"/>
  <c r="E19" i="7"/>
  <c r="E20" i="7"/>
  <c r="E21" i="7"/>
  <c r="E23" i="7"/>
  <c r="E24" i="7"/>
  <c r="E25" i="7"/>
  <c r="E26" i="7"/>
  <c r="E27" i="7"/>
  <c r="E28" i="7"/>
  <c r="E17" i="7"/>
  <c r="E9" i="7"/>
  <c r="E10" i="7"/>
  <c r="E11" i="7"/>
  <c r="E12" i="7"/>
  <c r="E13" i="7"/>
  <c r="E14" i="7"/>
  <c r="E15" i="7"/>
  <c r="E16" i="7"/>
  <c r="E3" i="7"/>
  <c r="E5" i="7"/>
  <c r="E6" i="7"/>
  <c r="E7" i="7"/>
  <c r="E4" i="7"/>
  <c r="E2" i="7"/>
  <c r="K53" i="1" l="1"/>
  <c r="I53" i="1"/>
  <c r="K52" i="1"/>
  <c r="I52" i="1"/>
  <c r="F52" i="1"/>
  <c r="G52" i="1"/>
  <c r="H52" i="1"/>
  <c r="E8" i="7" l="1"/>
  <c r="E22" i="7"/>
  <c r="E34" i="7"/>
</calcChain>
</file>

<file path=xl/sharedStrings.xml><?xml version="1.0" encoding="utf-8"?>
<sst xmlns="http://schemas.openxmlformats.org/spreadsheetml/2006/main" count="903" uniqueCount="440">
  <si>
    <t>Location</t>
  </si>
  <si>
    <t>Square Footage</t>
  </si>
  <si>
    <t>CLA</t>
  </si>
  <si>
    <t>COV</t>
  </si>
  <si>
    <t>CRA</t>
  </si>
  <si>
    <t>CHA</t>
  </si>
  <si>
    <t>CUM</t>
  </si>
  <si>
    <t>DPL</t>
  </si>
  <si>
    <t>EGR</t>
  </si>
  <si>
    <t>EPL</t>
  </si>
  <si>
    <t>ESM</t>
  </si>
  <si>
    <t>EXE</t>
  </si>
  <si>
    <t>WRR</t>
  </si>
  <si>
    <t>GLO</t>
  </si>
  <si>
    <t>GVL</t>
  </si>
  <si>
    <t>HAR</t>
  </si>
  <si>
    <t>HPE</t>
  </si>
  <si>
    <t>NSH</t>
  </si>
  <si>
    <t>JAM</t>
  </si>
  <si>
    <t>BUR</t>
  </si>
  <si>
    <t>LAN</t>
  </si>
  <si>
    <t>FOS</t>
  </si>
  <si>
    <t>LIN</t>
  </si>
  <si>
    <t>WGR</t>
  </si>
  <si>
    <t>JOH</t>
  </si>
  <si>
    <t>NAR</t>
  </si>
  <si>
    <t>NPR</t>
  </si>
  <si>
    <t>MID</t>
  </si>
  <si>
    <t>NPT</t>
  </si>
  <si>
    <t>NKI</t>
  </si>
  <si>
    <t>SCI</t>
  </si>
  <si>
    <t>NSM</t>
  </si>
  <si>
    <t>PAS</t>
  </si>
  <si>
    <t>PAW</t>
  </si>
  <si>
    <t>WPO</t>
  </si>
  <si>
    <t>POR</t>
  </si>
  <si>
    <t>PCL</t>
  </si>
  <si>
    <t>PRO</t>
  </si>
  <si>
    <t>BRI</t>
  </si>
  <si>
    <t>SKI</t>
  </si>
  <si>
    <t>TIV</t>
  </si>
  <si>
    <t>WAR</t>
  </si>
  <si>
    <t>WWA</t>
  </si>
  <si>
    <t>WES</t>
  </si>
  <si>
    <t>WIL</t>
  </si>
  <si>
    <t>WNS</t>
  </si>
  <si>
    <t>Library ID</t>
  </si>
  <si>
    <t>Library Name</t>
  </si>
  <si>
    <t>Non-profit Association or Agency</t>
  </si>
  <si>
    <t>Municipal Government (city, town or village)</t>
  </si>
  <si>
    <t>CFA</t>
  </si>
  <si>
    <t>ASH</t>
  </si>
  <si>
    <t>BAR</t>
  </si>
  <si>
    <t>LCO</t>
  </si>
  <si>
    <t>Adams Public Library</t>
  </si>
  <si>
    <t>Ashaway Free Library</t>
  </si>
  <si>
    <t>Barrington Public Library</t>
  </si>
  <si>
    <t>Brownell Library, Home of Little Compton</t>
  </si>
  <si>
    <t>Clark Memorial Library</t>
  </si>
  <si>
    <t>Coventry Public Library</t>
  </si>
  <si>
    <t>Cranston Public Library</t>
  </si>
  <si>
    <t>Cross' Mills Public Library</t>
  </si>
  <si>
    <t>Cumberland Public Library</t>
  </si>
  <si>
    <t>Davisville Free Library</t>
  </si>
  <si>
    <t>East Greenwich</t>
  </si>
  <si>
    <t>East Greenwich Free Library</t>
  </si>
  <si>
    <t>East Providence Public Library</t>
  </si>
  <si>
    <t>East Smithfield Public Library</t>
  </si>
  <si>
    <t>Exeter Public Library</t>
  </si>
  <si>
    <t>George Hail Free Library</t>
  </si>
  <si>
    <t>Glocester Manton Free Public Library</t>
  </si>
  <si>
    <t>Greenville Public Library</t>
  </si>
  <si>
    <t>Harmony Library</t>
  </si>
  <si>
    <t>Hope Library</t>
  </si>
  <si>
    <t>Island Free Library</t>
  </si>
  <si>
    <t>Jamestown Philomenian Library</t>
  </si>
  <si>
    <t>Jesse M. Smith Memorial Library</t>
  </si>
  <si>
    <t>Langworthy Public Library</t>
  </si>
  <si>
    <t>Libraries of Foster</t>
  </si>
  <si>
    <t>Lincoln Public Library</t>
  </si>
  <si>
    <t>Marian J. Mohr Memorial Library</t>
  </si>
  <si>
    <t>Maury Loontjens Memorial Library</t>
  </si>
  <si>
    <t>Mayor Salvatore Mancini Union Free Library</t>
  </si>
  <si>
    <t>Middletown Public Library</t>
  </si>
  <si>
    <t>Newport Public Library</t>
  </si>
  <si>
    <t>North Kingstown Free Library</t>
  </si>
  <si>
    <t>North Scituate Public Library</t>
  </si>
  <si>
    <t>North Smithfield Public Library</t>
  </si>
  <si>
    <t>Pascoag Free Public Library</t>
  </si>
  <si>
    <t>Pawtucket Public Library</t>
  </si>
  <si>
    <t>Pontiac Free Library</t>
  </si>
  <si>
    <t>Portsmouth Free Public Library</t>
  </si>
  <si>
    <t>Providence Community Library</t>
  </si>
  <si>
    <t>Providence Public Library</t>
  </si>
  <si>
    <t>Rogers Free Library</t>
  </si>
  <si>
    <t>South Kingstown Public Library</t>
  </si>
  <si>
    <t>Tiverton Public Library</t>
  </si>
  <si>
    <t>Warwick Public Library</t>
  </si>
  <si>
    <t>West Warwick Public Library</t>
  </si>
  <si>
    <t>Westerly Public Library</t>
  </si>
  <si>
    <t>Willett Free Library</t>
  </si>
  <si>
    <t>Woonsocket Harris Public Library</t>
  </si>
  <si>
    <t>City</t>
  </si>
  <si>
    <t>Central Falls</t>
  </si>
  <si>
    <t>Hopkinton</t>
  </si>
  <si>
    <t>Barrington</t>
  </si>
  <si>
    <t>Little Compton</t>
  </si>
  <si>
    <t>Richmond</t>
  </si>
  <si>
    <t>Coventry</t>
  </si>
  <si>
    <t>Cranston</t>
  </si>
  <si>
    <t>Charlestown</t>
  </si>
  <si>
    <t>Cumberland</t>
  </si>
  <si>
    <t>North Kingstown</t>
  </si>
  <si>
    <t>East Providence</t>
  </si>
  <si>
    <t>Smithfield</t>
  </si>
  <si>
    <t>Exeter</t>
  </si>
  <si>
    <t>Warren</t>
  </si>
  <si>
    <t>Glocester</t>
  </si>
  <si>
    <t>Scituate</t>
  </si>
  <si>
    <t xml:space="preserve">New Shoreham </t>
  </si>
  <si>
    <t>Jamestown</t>
  </si>
  <si>
    <t>Burrillville</t>
  </si>
  <si>
    <t>Foster</t>
  </si>
  <si>
    <t>Lincoln</t>
  </si>
  <si>
    <t>West Greenwich</t>
  </si>
  <si>
    <t>Johnston</t>
  </si>
  <si>
    <t>Narragansett</t>
  </si>
  <si>
    <t>North Providence</t>
  </si>
  <si>
    <t>Middletown</t>
  </si>
  <si>
    <t>Newport</t>
  </si>
  <si>
    <t>North Smithfield</t>
  </si>
  <si>
    <t>Pawtucket</t>
  </si>
  <si>
    <t>Warwick</t>
  </si>
  <si>
    <t>Portsmouth</t>
  </si>
  <si>
    <t>Providence</t>
  </si>
  <si>
    <t>Bristol</t>
  </si>
  <si>
    <t>South Kingstown</t>
  </si>
  <si>
    <t>Tiverton</t>
  </si>
  <si>
    <t>West Warwick</t>
  </si>
  <si>
    <t>Westerly</t>
  </si>
  <si>
    <t>Woonsocket</t>
  </si>
  <si>
    <t>Legal Basis Code</t>
  </si>
  <si>
    <t>Annual Hours</t>
  </si>
  <si>
    <t>Service Outlets</t>
  </si>
  <si>
    <t>Weeks Open</t>
  </si>
  <si>
    <t>Bookmobiles</t>
  </si>
  <si>
    <t>GRE</t>
  </si>
  <si>
    <t>02827</t>
  </si>
  <si>
    <t>ARL</t>
  </si>
  <si>
    <t>02920</t>
  </si>
  <si>
    <t>AUB</t>
  </si>
  <si>
    <t>02910</t>
  </si>
  <si>
    <t>KNV</t>
  </si>
  <si>
    <t>OAK</t>
  </si>
  <si>
    <t>HAL</t>
  </si>
  <si>
    <t>02905</t>
  </si>
  <si>
    <t>EPF</t>
  </si>
  <si>
    <t>02914</t>
  </si>
  <si>
    <t>EPV</t>
  </si>
  <si>
    <t>02915</t>
  </si>
  <si>
    <t>TYL</t>
  </si>
  <si>
    <t>81A Moosup Valley Road</t>
  </si>
  <si>
    <t>02825</t>
  </si>
  <si>
    <t>PBK</t>
  </si>
  <si>
    <t>02860</t>
  </si>
  <si>
    <t>PCB</t>
  </si>
  <si>
    <t>02909</t>
  </si>
  <si>
    <t>FPT</t>
  </si>
  <si>
    <t>02906</t>
  </si>
  <si>
    <t>KMA</t>
  </si>
  <si>
    <t>02907</t>
  </si>
  <si>
    <t>MTP</t>
  </si>
  <si>
    <t>02908</t>
  </si>
  <si>
    <t>OLN</t>
  </si>
  <si>
    <t>ROC</t>
  </si>
  <si>
    <t>SMH</t>
  </si>
  <si>
    <t>SPR</t>
  </si>
  <si>
    <t>WAN</t>
  </si>
  <si>
    <t>02904</t>
  </si>
  <si>
    <t>WPK</t>
  </si>
  <si>
    <t>SKK</t>
  </si>
  <si>
    <t>02881</t>
  </si>
  <si>
    <t>SKH</t>
  </si>
  <si>
    <t>02879</t>
  </si>
  <si>
    <t>TUN</t>
  </si>
  <si>
    <t>02878</t>
  </si>
  <si>
    <t>WAP</t>
  </si>
  <si>
    <t>02886</t>
  </si>
  <si>
    <t>WCO</t>
  </si>
  <si>
    <t>02889</t>
  </si>
  <si>
    <t>WNO</t>
  </si>
  <si>
    <t>02888</t>
  </si>
  <si>
    <t>Administrative Entity</t>
  </si>
  <si>
    <t>Address</t>
  </si>
  <si>
    <t>Zip Code</t>
  </si>
  <si>
    <t>Square Footage of Outlet</t>
  </si>
  <si>
    <t>Greene Public Library</t>
  </si>
  <si>
    <t>Arlington Branch</t>
  </si>
  <si>
    <t>Auburn Branch</t>
  </si>
  <si>
    <t>Knightsville Branch</t>
  </si>
  <si>
    <t>Oak Lawn Branch</t>
  </si>
  <si>
    <t>William Hall Library</t>
  </si>
  <si>
    <t>Anne Ide Fuller Branch</t>
  </si>
  <si>
    <t>Riverside Branch</t>
  </si>
  <si>
    <t>Tyler Free Library</t>
  </si>
  <si>
    <t>Pawtucket Public Library Bookmobile</t>
  </si>
  <si>
    <t>Providence Community Library Bookmobile</t>
  </si>
  <si>
    <t>Kingston Free Library</t>
  </si>
  <si>
    <t>Robert Beverly Hale Library</t>
  </si>
  <si>
    <t>Union Free Library</t>
  </si>
  <si>
    <t>Apponaug Branch</t>
  </si>
  <si>
    <t>Conimicut Branch</t>
  </si>
  <si>
    <t>Norwood Branch</t>
  </si>
  <si>
    <t>179 Hopkins Hollow Rd</t>
  </si>
  <si>
    <t>1064 Cranston St</t>
  </si>
  <si>
    <t>396 Pontiac Ave</t>
  </si>
  <si>
    <t>1847 Cranston St</t>
  </si>
  <si>
    <t>230 Wilbur Ave</t>
  </si>
  <si>
    <t>1825 Broad St</t>
  </si>
  <si>
    <t>280 Dover Ave</t>
  </si>
  <si>
    <t>475 Bullocks Point Ave</t>
  </si>
  <si>
    <t>13 Summer St</t>
  </si>
  <si>
    <t>1 Olneyville Sq</t>
  </si>
  <si>
    <t>90 Ives St</t>
  </si>
  <si>
    <t>275 Elmwood Ave</t>
  </si>
  <si>
    <t>315 Academy Ave</t>
  </si>
  <si>
    <t>708 Hope St</t>
  </si>
  <si>
    <t>31 Candace St</t>
  </si>
  <si>
    <t>441 Prairie Ave</t>
  </si>
  <si>
    <t>223 Veazie St</t>
  </si>
  <si>
    <t>1316 Broad St</t>
  </si>
  <si>
    <t>2605 Kingstown Rd</t>
  </si>
  <si>
    <t>2601 Commodore Perry Hwy</t>
  </si>
  <si>
    <t>3832 Main Rd</t>
  </si>
  <si>
    <t>3267 Post Rd</t>
  </si>
  <si>
    <t>55 Beach Ave</t>
  </si>
  <si>
    <t>328 Pawtuxet Ave</t>
  </si>
  <si>
    <t>Greene</t>
  </si>
  <si>
    <t>Kingston</t>
  </si>
  <si>
    <t>Wakefield</t>
  </si>
  <si>
    <t>No. of libraries</t>
  </si>
  <si>
    <t>% of state population</t>
  </si>
  <si>
    <t>Over 50,000</t>
  </si>
  <si>
    <t>Central</t>
  </si>
  <si>
    <t>Branch</t>
  </si>
  <si>
    <t>Libraries according to operating revenue</t>
  </si>
  <si>
    <t>Over $2,500,000</t>
  </si>
  <si>
    <t>$1,000,000 - $2,500,000</t>
  </si>
  <si>
    <t>$500,000 - $1,000,000</t>
  </si>
  <si>
    <t>$200,000 - $500,000</t>
  </si>
  <si>
    <t>$100,000 - $200,000</t>
  </si>
  <si>
    <t>Less than $100,000</t>
  </si>
  <si>
    <t>NEWPORT</t>
  </si>
  <si>
    <t>PROVIDENCE</t>
  </si>
  <si>
    <t>BRISTOL</t>
  </si>
  <si>
    <t>02863</t>
  </si>
  <si>
    <t>02804</t>
  </si>
  <si>
    <t>02806</t>
  </si>
  <si>
    <t>02837</t>
  </si>
  <si>
    <t>02812</t>
  </si>
  <si>
    <t>02816</t>
  </si>
  <si>
    <t>02813</t>
  </si>
  <si>
    <t>02864</t>
  </si>
  <si>
    <t>02852</t>
  </si>
  <si>
    <t>02818</t>
  </si>
  <si>
    <t>02917</t>
  </si>
  <si>
    <t>02822</t>
  </si>
  <si>
    <t>02885</t>
  </si>
  <si>
    <t>02814</t>
  </si>
  <si>
    <t>02828</t>
  </si>
  <si>
    <t>02829</t>
  </si>
  <si>
    <t>02831</t>
  </si>
  <si>
    <t>02807</t>
  </si>
  <si>
    <t>02835</t>
  </si>
  <si>
    <t>02830</t>
  </si>
  <si>
    <t>02832</t>
  </si>
  <si>
    <t>02865</t>
  </si>
  <si>
    <t>02817</t>
  </si>
  <si>
    <t>02919</t>
  </si>
  <si>
    <t>02882</t>
  </si>
  <si>
    <t>02842</t>
  </si>
  <si>
    <t>02840</t>
  </si>
  <si>
    <t>02857</t>
  </si>
  <si>
    <t>02876</t>
  </si>
  <si>
    <t>02859</t>
  </si>
  <si>
    <t>02871</t>
  </si>
  <si>
    <t>02903</t>
  </si>
  <si>
    <t>02809</t>
  </si>
  <si>
    <t>34 Roosevelt Avenue</t>
  </si>
  <si>
    <t>02893</t>
  </si>
  <si>
    <t>02891</t>
  </si>
  <si>
    <t>02874</t>
  </si>
  <si>
    <t>02895</t>
  </si>
  <si>
    <t>WASHINGTON</t>
  </si>
  <si>
    <t>KENT</t>
  </si>
  <si>
    <t>www.adamspubliclibrary.org</t>
  </si>
  <si>
    <t>ashawaylibrary.org</t>
  </si>
  <si>
    <t>www.barringtonlibrary.org</t>
  </si>
  <si>
    <t>www.brownell-libraryri.org</t>
  </si>
  <si>
    <t>www.clarklib.org</t>
  </si>
  <si>
    <t>www.coventrylibrary.org</t>
  </si>
  <si>
    <t>www.cranstonlibrary.org</t>
  </si>
  <si>
    <t>www.crossmills.org</t>
  </si>
  <si>
    <t>www.cumberlandlibrary.org</t>
  </si>
  <si>
    <t>www.davisvillefreelibrary.org</t>
  </si>
  <si>
    <t>www.eastgreenwichlibrary.org</t>
  </si>
  <si>
    <t>www.eastprovidencelibrary.org</t>
  </si>
  <si>
    <t>www.eastsmithfieldpubliclibrary.org/</t>
  </si>
  <si>
    <t>www.exeterpubliclibrary.org</t>
  </si>
  <si>
    <t>www.georgehail.org</t>
  </si>
  <si>
    <t>www.glocesterlibraries.org</t>
  </si>
  <si>
    <t>www.yourlibrary.ws</t>
  </si>
  <si>
    <t>http://www.glocesterlibraries.org</t>
  </si>
  <si>
    <t>www.hopepubliclibrary.org</t>
  </si>
  <si>
    <t>www.islandfreelibrary.org</t>
  </si>
  <si>
    <t>jamestownphilomenianlibrary.org</t>
  </si>
  <si>
    <t>jmslibrary.org</t>
  </si>
  <si>
    <t>www.langworthylibrary.org</t>
  </si>
  <si>
    <t>www.fosterlibraries.org</t>
  </si>
  <si>
    <t>www.lincolnlibrary.com</t>
  </si>
  <si>
    <t>www.louttitlibrary.org/</t>
  </si>
  <si>
    <t>mohrlibrary.org</t>
  </si>
  <si>
    <t>www.narlib.org</t>
  </si>
  <si>
    <t>www.nplib.com</t>
  </si>
  <si>
    <t>middletownpubliclibraryri.org</t>
  </si>
  <si>
    <t>www.newportlibraryri.org</t>
  </si>
  <si>
    <t>www.nklibrary.org</t>
  </si>
  <si>
    <t>scituatelibrary.org</t>
  </si>
  <si>
    <t>www.nspl.info</t>
  </si>
  <si>
    <t>https://www.pascoaglibrary.org/</t>
  </si>
  <si>
    <t>www.pawtucketlibrary.org</t>
  </si>
  <si>
    <t>www.pontiacfreelibrary.org</t>
  </si>
  <si>
    <t>portsmouthlibrary.org</t>
  </si>
  <si>
    <t>www.provcomlib.org</t>
  </si>
  <si>
    <t>www.provlib.org</t>
  </si>
  <si>
    <t>www.rogersfreelibrary.org</t>
  </si>
  <si>
    <t>www.skpl.org</t>
  </si>
  <si>
    <t>tivertonlibrary.org</t>
  </si>
  <si>
    <t>www.warwicklibrary.org</t>
  </si>
  <si>
    <t>http://wwpl.org/</t>
  </si>
  <si>
    <t>http://www.westerlylibrary.org</t>
  </si>
  <si>
    <t>www.willettfree.org</t>
  </si>
  <si>
    <t>www.woonsocketlibrary.org</t>
  </si>
  <si>
    <t>County</t>
  </si>
  <si>
    <t>Phone</t>
  </si>
  <si>
    <t>Web Address</t>
  </si>
  <si>
    <t>Brownell Library, Home Of Little Compton</t>
  </si>
  <si>
    <t>Libraries Of Foster</t>
  </si>
  <si>
    <t>205 Central Street</t>
  </si>
  <si>
    <t>15 Knight Street</t>
  </si>
  <si>
    <t>281 County Road</t>
  </si>
  <si>
    <t>44 Commons</t>
  </si>
  <si>
    <t>7 Pinehurst Drive</t>
  </si>
  <si>
    <t>1672 Flat River Road</t>
  </si>
  <si>
    <t>140 Sockanosset Cross Road</t>
  </si>
  <si>
    <t>4417 Old Post Road</t>
  </si>
  <si>
    <t>1464 Diamond Hill Road</t>
  </si>
  <si>
    <t>481 Davisville Road</t>
  </si>
  <si>
    <t>82 Peirce Street</t>
  </si>
  <si>
    <t>41 Grove Avenue</t>
  </si>
  <si>
    <t>50 Esmond Street</t>
  </si>
  <si>
    <t>773 Ten Rod Road</t>
  </si>
  <si>
    <t>530 Main Street</t>
  </si>
  <si>
    <t>1137 Putnam Pike</t>
  </si>
  <si>
    <t>573 Putnam Pike</t>
  </si>
  <si>
    <t>195 Putnam Pike</t>
  </si>
  <si>
    <t>374 North Road</t>
  </si>
  <si>
    <t>Dodge Street</t>
  </si>
  <si>
    <t>26 North Road</t>
  </si>
  <si>
    <t>100 Tinkham Lane</t>
  </si>
  <si>
    <t>24 Spring Street</t>
  </si>
  <si>
    <t>184 Howard Hill Road</t>
  </si>
  <si>
    <t>145 Old River Road</t>
  </si>
  <si>
    <t>274 Victory Highway</t>
  </si>
  <si>
    <t>1 Memorial Avenue</t>
  </si>
  <si>
    <t>35 Kingstown Road</t>
  </si>
  <si>
    <t>1810 Mineral Spring Avenue</t>
  </si>
  <si>
    <t>700 West Main Road</t>
  </si>
  <si>
    <t>300 Spring Street</t>
  </si>
  <si>
    <t>100 Boone Street</t>
  </si>
  <si>
    <t>606 West Greenville Road</t>
  </si>
  <si>
    <t>20 Main Street</t>
  </si>
  <si>
    <t>57 Church Street</t>
  </si>
  <si>
    <t>13 Summer Street</t>
  </si>
  <si>
    <t>101 Greenwich Avenue</t>
  </si>
  <si>
    <t>2658 East Main Road</t>
  </si>
  <si>
    <t>441 Prairie Avenue</t>
  </si>
  <si>
    <t>150 Empire Street</t>
  </si>
  <si>
    <t>525 Hope Street</t>
  </si>
  <si>
    <t>1057 Kingstown Road</t>
  </si>
  <si>
    <t>600 Sandy Lane</t>
  </si>
  <si>
    <t>1043 Main Street</t>
  </si>
  <si>
    <t>44 Broad Street</t>
  </si>
  <si>
    <t>45 Ferry Road</t>
  </si>
  <si>
    <t>303 Clinton Street</t>
  </si>
  <si>
    <t>New Shoreham</t>
  </si>
  <si>
    <t>Pascoag</t>
  </si>
  <si>
    <t xml:space="preserve">These data tables are part of a statistical report based on data collected in the 2019 Rhode Island Public Library Annual Survey. The full report is located on the Office of Library and Information Services website at http://www.olis.ri.gov/stats/pls/index.php. </t>
  </si>
  <si>
    <t>Data collected through the Annual Survey covers FY2019 (July 1, 2018 - June 30, 2019). The deadline for the report submission was September 15, 2019.</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</si>
  <si>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</si>
  <si>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Click on one of the links below or one of the tabs to view individual sheets.</t>
  </si>
  <si>
    <t>2019 Rhode Island Public Library Statistical Report:
General Information</t>
  </si>
  <si>
    <t>Several Rhode Island municipalities have multiple library systems. To better reflect service population of each library system, these data tables include rankings based on populations used by Ocean State Libraries (www.oslri.org). If you have questions about using the data, suggestions for improvements, or have developed analyses that would be helpful to the community, please contact Kelly Metzger (401-574-9305; email: kelly.metzger@olis.ri.gov).</t>
  </si>
  <si>
    <t>Profiles</t>
  </si>
  <si>
    <t>Library Directory</t>
  </si>
  <si>
    <t>Branches</t>
  </si>
  <si>
    <t>Tab Title</t>
  </si>
  <si>
    <t>Worksheet description</t>
  </si>
  <si>
    <t>Library population, facilities, hours</t>
  </si>
  <si>
    <t>Library address and contact information</t>
  </si>
  <si>
    <t>Directory of library branches (non-central libraries)</t>
  </si>
  <si>
    <t>Ranking of libraries by operating revenue</t>
  </si>
  <si>
    <t xml:space="preserve">Maury Loontjens Memorial Library </t>
  </si>
  <si>
    <t>Average</t>
  </si>
  <si>
    <t>Total</t>
  </si>
  <si>
    <t>Fox Point Library</t>
  </si>
  <si>
    <t>Knight Memorial Library</t>
  </si>
  <si>
    <t>Mount Pleasant Library</t>
  </si>
  <si>
    <t>Olneyville Library</t>
  </si>
  <si>
    <t>Rochambeau Library</t>
  </si>
  <si>
    <t>Smith Hill Library</t>
  </si>
  <si>
    <t>South Providence Library</t>
  </si>
  <si>
    <t>Wanskuck Library</t>
  </si>
  <si>
    <t>Washington Park Library</t>
  </si>
  <si>
    <t xml:space="preserve">North Smithfield </t>
  </si>
  <si>
    <t xml:space="preserve">Clark Memorial Library </t>
  </si>
  <si>
    <t>20,000-49,999</t>
  </si>
  <si>
    <t>10,000-19,999</t>
  </si>
  <si>
    <t>Total Operating Revenue</t>
  </si>
  <si>
    <t>Revenue ranking</t>
  </si>
  <si>
    <t>Peer comparisons by population</t>
  </si>
  <si>
    <t>5,000-9,999</t>
  </si>
  <si>
    <t>Below 5,000</t>
  </si>
  <si>
    <t>Population</t>
  </si>
  <si>
    <t>Peers according to Population</t>
  </si>
  <si>
    <t>Release date: February 2020</t>
  </si>
  <si>
    <t>Peer comparisons</t>
  </si>
  <si>
    <t>To view details with a group, click on the + sign in the left margin.</t>
  </si>
  <si>
    <t>To view details for all groups, click on "2" to the left of column A.</t>
  </si>
  <si>
    <t>Louttit Library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</si>
</sst>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lt;=9999999]###\-####;\(###\)\ ###\-####"/>
    <numFmt numFmtId="165" formatCode="_(&quot;$&quot;* #,##0_);_(&quot;$&quot;* \(#,##0\);_(&quot;$&quot;* &quot;-&quot;??_);_(@_)"/>
  </numFmts>
  <fonts count="11" x14ac:knownFonts="1">
    <font>
      <sz val="10"/>
      <name val="Arial"/>
    </font>
    <font>
      <sz val="11"/>
      <color theme="1"/>
      <name val="Calibri"/>
      <family val="2"/>
      <scheme val="minor"/>
    </font>
    <font>
      <sz val="10"/>
      <name val="Arial"/>
      <family val="2"/>
    </font>
    <font>
      <sz val="10"/>
      <name val="Arial"/>
      <family val="2"/>
    </font>
    <font>
      <sz val="10"/>
      <name val="Calibri"/>
      <family val="2"/>
      <scheme val="minor"/>
    </font>
    <font>
      <b/>
      <sz val="10"/>
      <name val="Calibri"/>
      <family val="2"/>
      <scheme val="minor"/>
    </font>
    <font>
      <b/>
      <sz val="11"/>
      <color theme="0"/>
      <name val="Calibri"/>
      <family val="2"/>
      <scheme val="minor"/>
    </font>
    <font>
      <u/>
      <sz val="10"/>
      <color theme="10"/>
      <name val="Arial"/>
      <family val="2"/>
    </font>
    <font>
      <b/>
      <sz val="11"/>
      <name val="Calibri"/>
      <family val="2"/>
      <scheme val="minor"/>
    </font>
    <font>
      <b/>
      <sz val="10"/>
      <name val="Arial"/>
      <family val="2"/>
    </font>
    <font>
      <b/>
      <sz val="10"/>
      <color theme="0"/>
      <name val="Calibri"/>
      <family val="2"/>
      <scheme val="minor"/>
    </font>
  </fonts>
  <fills count="5">
    <fill>
      <patternFill patternType="none"/>
    </fill>
    <fill>
      <patternFill patternType="gray125"/>
    </fill>
    <fill>
      <patternFill patternType="solid">
        <fgColor theme="8" tint="-0.249977111117893"/>
        <bgColor indexed="64"/>
      </patternFill>
    </fill>
    <fill>
      <patternFill patternType="solid">
        <fgColor theme="0"/>
        <bgColor indexed="64"/>
      </patternFill>
    </fill>
    <fill>
      <patternFill patternType="solid">
        <fgColor theme="0" tint="-4.9989318521683403E-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style="thin">
        <color theme="8" tint="-0.249977111117893"/>
      </left>
      <right/>
      <top/>
      <bottom style="thin">
        <color theme="8" tint="-0.249977111117893"/>
      </bottom>
      <diagonal/>
    </border>
    <border>
      <left/>
      <right/>
      <top/>
      <bottom style="thin">
        <color theme="8" tint="-0.249977111117893"/>
      </bottom>
      <diagonal/>
    </border>
    <border>
      <left/>
      <right style="thin">
        <color theme="8" tint="-0.249977111117893"/>
      </right>
      <top/>
      <bottom style="thin">
        <color theme="8" tint="-0.24997711111789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s>
  <cellStyleXfs count="6">
    <xf numFmtId="0" fontId="0" fillId="0" borderId="0"/>
    <xf numFmtId="9" fontId="1" fillId="0" borderId="0" applyFont="0" applyFill="0" applyBorder="0" applyAlignment="0" applyProtection="0"/>
    <xf numFmtId="0" fontId="2" fillId="0" borderId="0" applyNumberFormat="0" applyFont="0" applyFill="0" applyBorder="0" applyProtection="0">
      <alignment horizontal="left" vertical="center"/>
    </xf>
    <xf numFmtId="3" fontId="2" fillId="0" borderId="0" applyFont="0" applyFill="0" applyBorder="0" applyAlignment="0" applyProtection="0"/>
    <xf numFmtId="0" fontId="7" fillId="0" borderId="0" applyNumberFormat="0" applyFill="0" applyBorder="0" applyAlignment="0" applyProtection="0"/>
    <xf numFmtId="44" fontId="2" fillId="0" borderId="0" applyFont="0" applyFill="0" applyBorder="0" applyAlignment="0" applyProtection="0"/>
  </cellStyleXfs>
  <cellXfs count="83">
    <xf numFmtId="0" fontId="0" fillId="0" borderId="0" xfId="0"/>
    <xf numFmtId="0" fontId="4" fillId="0" borderId="0" xfId="0" applyFont="1"/>
    <xf numFmtId="3" fontId="4" fillId="0" borderId="0" xfId="0" applyNumberFormat="1" applyFont="1"/>
    <xf numFmtId="0" fontId="4" fillId="0" borderId="6" xfId="0" applyFont="1" applyBorder="1"/>
    <xf numFmtId="3" fontId="4" fillId="0" borderId="0" xfId="0" applyNumberFormat="1" applyFont="1" applyBorder="1"/>
    <xf numFmtId="0" fontId="4" fillId="0" borderId="0" xfId="0" applyFont="1" applyBorder="1"/>
    <xf numFmtId="10" fontId="4" fillId="0" borderId="7" xfId="1" applyNumberFormat="1" applyFont="1" applyBorder="1"/>
    <xf numFmtId="3" fontId="4" fillId="0" borderId="2" xfId="0" applyNumberFormat="1" applyFont="1" applyBorder="1"/>
    <xf numFmtId="0" fontId="4" fillId="0" borderId="2" xfId="0" applyFont="1" applyBorder="1"/>
    <xf numFmtId="0" fontId="4" fillId="0" borderId="8" xfId="0" applyFont="1" applyBorder="1"/>
    <xf numFmtId="0" fontId="4" fillId="0" borderId="0" xfId="0" applyFont="1" applyBorder="1" applyAlignment="1">
      <alignment horizontal="left"/>
    </xf>
    <xf numFmtId="0" fontId="4" fillId="0" borderId="0" xfId="0" applyNumberFormat="1" applyFont="1" applyBorder="1" applyAlignment="1">
      <alignment horizontal="center"/>
    </xf>
    <xf numFmtId="0" fontId="4" fillId="0" borderId="0" xfId="0" applyFont="1" applyBorder="1" applyAlignment="1">
      <alignment horizontal="center"/>
    </xf>
    <xf numFmtId="0" fontId="4" fillId="0" borderId="2" xfId="0" applyFont="1" applyBorder="1" applyAlignment="1">
      <alignment horizontal="left"/>
    </xf>
    <xf numFmtId="0" fontId="4" fillId="0" borderId="2" xfId="0" applyNumberFormat="1" applyFont="1" applyBorder="1" applyAlignment="1">
      <alignment horizontal="center"/>
    </xf>
    <xf numFmtId="0" fontId="4" fillId="0" borderId="2" xfId="0" applyFont="1" applyBorder="1" applyAlignment="1">
      <alignment horizontal="center"/>
    </xf>
    <xf numFmtId="3" fontId="4" fillId="0" borderId="0" xfId="0" applyNumberFormat="1" applyFont="1" applyBorder="1" applyAlignment="1">
      <alignment horizontal="center"/>
    </xf>
    <xf numFmtId="3" fontId="4" fillId="0" borderId="2" xfId="0" applyNumberFormat="1" applyFont="1" applyBorder="1" applyAlignment="1">
      <alignment horizont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5" xfId="0" applyFont="1" applyFill="1" applyBorder="1" applyAlignment="1">
      <alignment horizontal="center" vertical="center"/>
    </xf>
    <xf numFmtId="0" fontId="4" fillId="0" borderId="0" xfId="0" applyFont="1" applyAlignment="1">
      <alignment horizontal="center"/>
    </xf>
    <xf numFmtId="164" fontId="4" fillId="0" borderId="0" xfId="0" applyNumberFormat="1" applyFont="1" applyBorder="1" applyAlignment="1">
      <alignment horizontal="center"/>
    </xf>
    <xf numFmtId="0" fontId="4" fillId="0" borderId="7" xfId="0" applyFont="1" applyBorder="1"/>
    <xf numFmtId="164" fontId="4" fillId="0" borderId="2" xfId="0" applyNumberFormat="1" applyFont="1" applyBorder="1" applyAlignment="1">
      <alignment horizontal="center"/>
    </xf>
    <xf numFmtId="0" fontId="4" fillId="0" borderId="9" xfId="0" applyFont="1" applyBorder="1"/>
    <xf numFmtId="0" fontId="0" fillId="3" borderId="10" xfId="0" applyFill="1" applyBorder="1"/>
    <xf numFmtId="0" fontId="8" fillId="0" borderId="0" xfId="0" applyFont="1" applyAlignment="1">
      <alignment vertical="center"/>
    </xf>
    <xf numFmtId="0" fontId="0" fillId="3" borderId="13" xfId="0" applyFill="1" applyBorder="1"/>
    <xf numFmtId="0" fontId="0" fillId="3" borderId="0" xfId="0" applyFill="1" applyBorder="1"/>
    <xf numFmtId="0" fontId="0" fillId="3" borderId="14" xfId="0" applyFill="1" applyBorder="1"/>
    <xf numFmtId="0" fontId="3" fillId="3" borderId="0" xfId="0" applyFont="1" applyFill="1" applyBorder="1"/>
    <xf numFmtId="0" fontId="0" fillId="3" borderId="13" xfId="0" applyFill="1" applyBorder="1" applyAlignment="1">
      <alignment vertical="center"/>
    </xf>
    <xf numFmtId="0" fontId="0" fillId="0" borderId="0" xfId="0" applyAlignment="1">
      <alignment vertical="center"/>
    </xf>
    <xf numFmtId="0" fontId="7" fillId="3" borderId="0" xfId="4" applyFill="1" applyBorder="1"/>
    <xf numFmtId="0" fontId="0" fillId="3" borderId="15" xfId="0" applyFill="1" applyBorder="1"/>
    <xf numFmtId="0" fontId="0" fillId="3" borderId="16" xfId="0" applyFill="1" applyBorder="1"/>
    <xf numFmtId="0" fontId="0" fillId="3" borderId="17" xfId="0" applyFill="1" applyBorder="1"/>
    <xf numFmtId="0" fontId="0" fillId="0" borderId="0" xfId="0" applyBorder="1"/>
    <xf numFmtId="0" fontId="7" fillId="0" borderId="0" xfId="4"/>
    <xf numFmtId="0" fontId="9" fillId="3" borderId="0" xfId="0" applyFont="1" applyFill="1" applyBorder="1"/>
    <xf numFmtId="3" fontId="4" fillId="0" borderId="7" xfId="0" applyNumberFormat="1" applyFont="1" applyBorder="1" applyAlignment="1">
      <alignment horizontal="center"/>
    </xf>
    <xf numFmtId="3" fontId="4" fillId="0" borderId="9" xfId="0" applyNumberFormat="1" applyFont="1" applyBorder="1" applyAlignment="1">
      <alignment horizontal="center"/>
    </xf>
    <xf numFmtId="0" fontId="4" fillId="4" borderId="0" xfId="0" applyFont="1" applyFill="1"/>
    <xf numFmtId="0" fontId="4" fillId="0" borderId="1" xfId="0" applyFont="1" applyBorder="1"/>
    <xf numFmtId="0" fontId="5" fillId="0" borderId="1" xfId="0" applyFont="1" applyBorder="1" applyAlignment="1">
      <alignment horizontal="left"/>
    </xf>
    <xf numFmtId="0" fontId="4" fillId="0" borderId="0" xfId="0" applyFont="1" applyFill="1"/>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3" fontId="5" fillId="0" borderId="0" xfId="0" applyNumberFormat="1" applyFont="1"/>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3" fontId="10" fillId="2" borderId="4"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10" fontId="4" fillId="0" borderId="9" xfId="1" applyNumberFormat="1" applyFont="1" applyBorder="1"/>
    <xf numFmtId="0" fontId="5" fillId="0" borderId="18" xfId="0" applyFont="1" applyBorder="1"/>
    <xf numFmtId="0" fontId="5" fillId="0" borderId="19" xfId="0" applyFont="1" applyBorder="1"/>
    <xf numFmtId="3" fontId="5" fillId="0" borderId="19" xfId="0" applyNumberFormat="1" applyFont="1" applyBorder="1"/>
    <xf numFmtId="10" fontId="5" fillId="0" borderId="20" xfId="1" applyNumberFormat="1" applyFont="1" applyBorder="1"/>
    <xf numFmtId="0" fontId="5" fillId="0" borderId="19" xfId="0" applyFont="1" applyBorder="1" applyAlignment="1">
      <alignment horizontal="center"/>
    </xf>
    <xf numFmtId="165" fontId="4" fillId="0" borderId="0" xfId="5" applyNumberFormat="1" applyFont="1" applyBorder="1"/>
    <xf numFmtId="165" fontId="4" fillId="0" borderId="2" xfId="5" applyNumberFormat="1" applyFont="1" applyBorder="1"/>
    <xf numFmtId="165" fontId="5" fillId="0" borderId="19" xfId="5" applyNumberFormat="1" applyFont="1" applyBorder="1"/>
    <xf numFmtId="37" fontId="5" fillId="0" borderId="19" xfId="5" applyNumberFormat="1" applyFont="1" applyBorder="1"/>
    <xf numFmtId="3" fontId="5" fillId="0" borderId="19" xfId="5" applyNumberFormat="1" applyFont="1" applyBorder="1"/>
    <xf numFmtId="0" fontId="2" fillId="3" borderId="0" xfId="0" applyFont="1" applyFill="1" applyBorder="1"/>
    <xf numFmtId="3" fontId="4" fillId="4" borderId="0" xfId="0" applyNumberFormat="1" applyFont="1" applyFill="1" applyAlignment="1">
      <alignment horizontal="center"/>
    </xf>
    <xf numFmtId="3" fontId="5" fillId="0" borderId="1" xfId="0" applyNumberFormat="1" applyFont="1" applyBorder="1" applyAlignment="1">
      <alignment horizontal="center"/>
    </xf>
    <xf numFmtId="3" fontId="4" fillId="0" borderId="0" xfId="0" applyNumberFormat="1" applyFont="1" applyAlignment="1">
      <alignment horizontal="center"/>
    </xf>
    <xf numFmtId="0" fontId="4" fillId="4" borderId="0" xfId="0" applyFont="1" applyFill="1" applyAlignment="1">
      <alignment horizontal="center"/>
    </xf>
    <xf numFmtId="0" fontId="5" fillId="0" borderId="1" xfId="0" applyFont="1" applyBorder="1" applyAlignment="1">
      <alignment horizontal="center"/>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0" fillId="3" borderId="0" xfId="0" applyFill="1" applyBorder="1" applyAlignment="1">
      <alignment horizontal="left" vertical="center" wrapText="1"/>
    </xf>
    <xf numFmtId="0" fontId="0" fillId="3" borderId="14" xfId="0" applyFill="1" applyBorder="1" applyAlignment="1">
      <alignment horizontal="left" vertical="center" wrapText="1"/>
    </xf>
    <xf numFmtId="0" fontId="0" fillId="3" borderId="0" xfId="0" applyFill="1" applyBorder="1" applyAlignment="1">
      <alignment horizontal="left" wrapText="1"/>
    </xf>
    <xf numFmtId="0" fontId="0" fillId="3" borderId="14" xfId="0" applyFill="1" applyBorder="1" applyAlignment="1">
      <alignment horizontal="left" wrapText="1"/>
    </xf>
    <xf numFmtId="0" fontId="6" fillId="2" borderId="21" xfId="0" applyFont="1" applyFill="1" applyBorder="1" applyAlignment="1">
      <alignment horizontal="center" vertical="center"/>
    </xf>
    <xf numFmtId="0" fontId="6" fillId="2" borderId="21" xfId="0" applyFont="1" applyFill="1" applyBorder="1" applyAlignment="1">
      <alignment horizontal="center" vertical="center"/>
    </xf>
    <xf numFmtId="3" fontId="6" fillId="2" borderId="21" xfId="0" applyNumberFormat="1" applyFont="1" applyFill="1" applyBorder="1" applyAlignment="1">
      <alignment horizontal="center" vertical="center"/>
    </xf>
    <xf numFmtId="3" fontId="6" fillId="2" borderId="21" xfId="0" applyNumberFormat="1" applyFont="1" applyFill="1" applyBorder="1" applyAlignment="1">
      <alignment horizontal="center" vertical="center" wrapText="1"/>
    </xf>
    <xf numFmtId="0" fontId="6" fillId="2" borderId="21" xfId="0" applyFont="1" applyFill="1" applyBorder="1" applyAlignment="1">
      <alignment horizontal="center" vertical="center" wrapText="1"/>
    </xf>
  </cellXfs>
  <cellStyles count="6">
    <cellStyle name="Currency" xfId="5" builtinId="4"/>
    <cellStyle name="Hyperlink" xfId="4" builtinId="8"/>
    <cellStyle name="Normal" xfId="0" builtinId="0"/>
    <cellStyle name="Percent" xfId="1" builtinId="5"/>
    <cellStyle name="sInteger" xfId="3" xr:uid="{09041AF2-52B3-4A0D-8376-6BEB61B8B1DD}"/>
    <cellStyle name="sText" xfId="2" xr:uid="{C562ABB2-5623-41C0-B6B3-3506CA055DD9}"/>
  </cellStyles>
  <dxfs count="1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8</xdr:col>
      <xdr:colOff>460665</xdr:colOff>
      <xdr:row>14</xdr:row>
      <xdr:rowOff>163658</xdr:rowOff>
    </xdr:from>
    <xdr:to>
      <xdr:col>9</xdr:col>
      <xdr:colOff>650922</xdr:colOff>
      <xdr:row>20</xdr:row>
      <xdr:rowOff>21613</xdr:rowOff>
    </xdr:to>
    <xdr:pic>
      <xdr:nvPicPr>
        <xdr:cNvPr id="2" name="Picture 1">
          <a:extLst>
            <a:ext uri="{FF2B5EF4-FFF2-40B4-BE49-F238E27FC236}">
              <a16:creationId xmlns:a16="http://schemas.microsoft.com/office/drawing/2014/main" id="{34199F5C-8A65-4F06-BDEC-0ACBF84007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69529" y="4752976"/>
          <a:ext cx="753098" cy="84509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318A2-12BC-4C87-83A6-9EFBF4E510A9}">
  <sheetPr>
    <tabColor theme="7" tint="0.39997558519241921"/>
    <pageSetUpPr fitToPage="1"/>
  </sheetPr>
  <dimension ref="A1:EK37"/>
  <sheetViews>
    <sheetView showGridLines="0" showRowColHeaders="0" tabSelected="1" showRuler="0" zoomScale="110" zoomScaleNormal="110" zoomScaleSheetLayoutView="110" zoomScalePageLayoutView="110" workbookViewId="0"/>
  </sheetViews>
  <sheetFormatPr defaultRowHeight="12.75" x14ac:dyDescent="0.2"/>
  <cols>
    <col min="1" max="1" width="3.28515625" customWidth="1"/>
    <col min="5" max="5" width="5.7109375" customWidth="1"/>
    <col min="6" max="6" width="9.140625" customWidth="1"/>
    <col min="7" max="7" width="23.42578125" customWidth="1"/>
    <col min="8" max="8" width="7.85546875" customWidth="1"/>
    <col min="9" max="9" width="8.42578125" customWidth="1"/>
    <col min="10" max="10" width="11.28515625" customWidth="1"/>
    <col min="11" max="11" width="0.7109375" customWidth="1"/>
  </cols>
  <sheetData>
    <row r="1" spans="1:141" ht="30" customHeight="1" x14ac:dyDescent="0.2">
      <c r="A1" s="26"/>
      <c r="B1" s="72" t="s">
        <v>401</v>
      </c>
      <c r="C1" s="72"/>
      <c r="D1" s="72"/>
      <c r="E1" s="72"/>
      <c r="F1" s="72"/>
      <c r="G1" s="72"/>
      <c r="H1" s="72"/>
      <c r="I1" s="72"/>
      <c r="J1" s="73"/>
      <c r="K1" s="27"/>
    </row>
    <row r="2" spans="1:141" x14ac:dyDescent="0.2">
      <c r="A2" s="28"/>
      <c r="B2" s="29"/>
      <c r="C2" s="29"/>
      <c r="D2" s="29"/>
      <c r="E2" s="29"/>
      <c r="F2" s="29"/>
      <c r="G2" s="29"/>
      <c r="H2" s="29"/>
      <c r="I2" s="29"/>
      <c r="J2" s="30"/>
    </row>
    <row r="3" spans="1:141" x14ac:dyDescent="0.2">
      <c r="A3" s="28"/>
      <c r="B3" s="66" t="s">
        <v>435</v>
      </c>
      <c r="C3" s="29"/>
      <c r="D3" s="29"/>
      <c r="E3" s="29"/>
      <c r="F3" s="29"/>
      <c r="G3" s="29"/>
      <c r="H3" s="29"/>
      <c r="I3" s="29"/>
      <c r="J3" s="30"/>
    </row>
    <row r="4" spans="1:141" x14ac:dyDescent="0.2">
      <c r="A4" s="28"/>
      <c r="B4" s="29"/>
      <c r="C4" s="29"/>
      <c r="D4" s="29"/>
      <c r="E4" s="29"/>
      <c r="F4" s="29"/>
      <c r="G4" s="29"/>
      <c r="H4" s="29"/>
      <c r="I4" s="29"/>
      <c r="J4" s="30"/>
    </row>
    <row r="5" spans="1:141" ht="39.75" customHeight="1" x14ac:dyDescent="0.2">
      <c r="A5" s="28"/>
      <c r="B5" s="74" t="s">
        <v>397</v>
      </c>
      <c r="C5" s="74"/>
      <c r="D5" s="74"/>
      <c r="E5" s="74"/>
      <c r="F5" s="74"/>
      <c r="G5" s="74"/>
      <c r="H5" s="74"/>
      <c r="I5" s="74"/>
      <c r="J5" s="75"/>
    </row>
    <row r="6" spans="1:141" x14ac:dyDescent="0.2">
      <c r="A6" s="28"/>
      <c r="B6" s="29"/>
      <c r="C6" s="29"/>
      <c r="D6" s="29"/>
      <c r="E6" s="29"/>
      <c r="F6" s="29"/>
      <c r="G6" s="29"/>
      <c r="H6" s="29"/>
      <c r="I6" s="29"/>
      <c r="J6" s="30"/>
    </row>
    <row r="7" spans="1:141" ht="27" customHeight="1" x14ac:dyDescent="0.2">
      <c r="A7" s="28"/>
      <c r="B7" s="76" t="s">
        <v>398</v>
      </c>
      <c r="C7" s="76"/>
      <c r="D7" s="76"/>
      <c r="E7" s="76"/>
      <c r="F7" s="76"/>
      <c r="G7" s="76"/>
      <c r="H7" s="76"/>
      <c r="I7" s="76"/>
      <c r="J7" s="77"/>
    </row>
    <row r="8" spans="1:141" x14ac:dyDescent="0.2">
      <c r="A8" s="28"/>
      <c r="B8" s="29"/>
      <c r="C8" s="29"/>
      <c r="D8" s="29"/>
      <c r="E8" s="29"/>
      <c r="F8" s="29"/>
      <c r="G8" s="29"/>
      <c r="H8" s="29"/>
      <c r="I8" s="29"/>
      <c r="J8" s="30"/>
    </row>
    <row r="9" spans="1:141" s="33" customFormat="1" ht="79.5" customHeight="1" x14ac:dyDescent="0.2">
      <c r="A9" s="32"/>
      <c r="B9" s="74" t="s">
        <v>399</v>
      </c>
      <c r="C9" s="74"/>
      <c r="D9" s="74"/>
      <c r="E9" s="74"/>
      <c r="F9" s="74"/>
      <c r="G9" s="74"/>
      <c r="H9" s="74"/>
      <c r="I9" s="74"/>
      <c r="J9" s="75"/>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row>
    <row r="10" spans="1:141" x14ac:dyDescent="0.2">
      <c r="A10" s="28"/>
      <c r="B10" s="29"/>
      <c r="C10" s="29"/>
      <c r="D10" s="29"/>
      <c r="E10" s="29"/>
      <c r="F10" s="29"/>
      <c r="G10" s="29"/>
      <c r="H10" s="29"/>
      <c r="I10" s="29"/>
      <c r="J10" s="30"/>
    </row>
    <row r="11" spans="1:141" ht="68.25" customHeight="1" x14ac:dyDescent="0.2">
      <c r="A11" s="28"/>
      <c r="B11" s="74" t="s">
        <v>402</v>
      </c>
      <c r="C11" s="74"/>
      <c r="D11" s="74"/>
      <c r="E11" s="74"/>
      <c r="F11" s="74"/>
      <c r="G11" s="74"/>
      <c r="H11" s="74"/>
      <c r="I11" s="74"/>
      <c r="J11" s="75"/>
    </row>
    <row r="12" spans="1:141" x14ac:dyDescent="0.2">
      <c r="A12" s="28"/>
      <c r="B12" s="29"/>
      <c r="C12" s="29"/>
      <c r="D12" s="29"/>
      <c r="E12" s="29"/>
      <c r="F12" s="29"/>
      <c r="G12" s="29"/>
      <c r="H12" s="29"/>
      <c r="I12" s="29"/>
      <c r="J12" s="30"/>
    </row>
    <row r="13" spans="1:141" x14ac:dyDescent="0.2">
      <c r="A13" s="28"/>
      <c r="B13" s="31" t="s">
        <v>400</v>
      </c>
      <c r="C13" s="29"/>
      <c r="D13" s="29"/>
      <c r="E13" s="29"/>
      <c r="F13" s="29"/>
      <c r="G13" s="29"/>
      <c r="H13" s="29"/>
      <c r="I13" s="29"/>
      <c r="J13" s="30"/>
    </row>
    <row r="14" spans="1:141" x14ac:dyDescent="0.2">
      <c r="A14" s="28"/>
      <c r="B14" s="31"/>
      <c r="C14" s="29"/>
      <c r="D14" s="29"/>
      <c r="E14" s="29"/>
      <c r="F14" s="29"/>
      <c r="G14" s="29"/>
      <c r="H14" s="29"/>
      <c r="I14" s="29"/>
      <c r="J14" s="30"/>
    </row>
    <row r="15" spans="1:141" x14ac:dyDescent="0.2">
      <c r="A15" s="28"/>
      <c r="B15" s="40" t="s">
        <v>406</v>
      </c>
      <c r="C15" s="29"/>
      <c r="D15" s="29"/>
      <c r="E15" s="29"/>
      <c r="F15" s="40" t="s">
        <v>407</v>
      </c>
      <c r="G15" s="29"/>
      <c r="H15" s="29"/>
      <c r="I15" s="29"/>
      <c r="J15" s="30"/>
    </row>
    <row r="16" spans="1:141" x14ac:dyDescent="0.2">
      <c r="A16" s="28"/>
      <c r="B16" s="39" t="s">
        <v>403</v>
      </c>
      <c r="C16" s="29"/>
      <c r="D16" s="29"/>
      <c r="E16" s="29"/>
      <c r="F16" s="31" t="s">
        <v>408</v>
      </c>
      <c r="G16" s="29"/>
      <c r="H16" s="29"/>
      <c r="I16" s="29"/>
      <c r="J16" s="30"/>
    </row>
    <row r="17" spans="1:10" x14ac:dyDescent="0.2">
      <c r="A17" s="28"/>
      <c r="B17" s="34" t="s">
        <v>404</v>
      </c>
      <c r="C17" s="29"/>
      <c r="D17" s="29"/>
      <c r="E17" s="29"/>
      <c r="F17" s="31" t="s">
        <v>409</v>
      </c>
      <c r="G17" s="29"/>
      <c r="H17" s="29"/>
      <c r="I17" s="29"/>
      <c r="J17" s="30"/>
    </row>
    <row r="18" spans="1:10" x14ac:dyDescent="0.2">
      <c r="A18" s="28"/>
      <c r="B18" s="34" t="s">
        <v>405</v>
      </c>
      <c r="C18" s="29"/>
      <c r="D18" s="29"/>
      <c r="E18" s="29"/>
      <c r="F18" s="31" t="s">
        <v>410</v>
      </c>
      <c r="G18" s="29"/>
      <c r="H18" s="29"/>
      <c r="I18" s="29"/>
      <c r="J18" s="30"/>
    </row>
    <row r="19" spans="1:10" x14ac:dyDescent="0.2">
      <c r="A19" s="28"/>
      <c r="B19" s="34" t="s">
        <v>429</v>
      </c>
      <c r="C19" s="29"/>
      <c r="D19" s="29"/>
      <c r="E19" s="29"/>
      <c r="F19" s="31" t="s">
        <v>411</v>
      </c>
      <c r="G19" s="29"/>
      <c r="H19" s="29"/>
      <c r="I19" s="29"/>
      <c r="J19" s="30"/>
    </row>
    <row r="20" spans="1:10" x14ac:dyDescent="0.2">
      <c r="A20" s="28"/>
      <c r="B20" s="34" t="s">
        <v>436</v>
      </c>
      <c r="C20" s="29"/>
      <c r="D20" s="29"/>
      <c r="E20" s="29"/>
      <c r="F20" s="31" t="s">
        <v>430</v>
      </c>
      <c r="G20" s="29"/>
      <c r="H20" s="29"/>
      <c r="I20" s="29"/>
      <c r="J20" s="30"/>
    </row>
    <row r="21" spans="1:10" x14ac:dyDescent="0.2">
      <c r="A21" s="28"/>
      <c r="B21" s="34"/>
      <c r="C21" s="29"/>
      <c r="D21" s="29"/>
      <c r="E21" s="29"/>
      <c r="F21" s="29"/>
      <c r="G21" s="29"/>
      <c r="H21" s="29"/>
      <c r="I21" s="29"/>
      <c r="J21" s="30"/>
    </row>
    <row r="22" spans="1:10" x14ac:dyDescent="0.2">
      <c r="A22" s="28"/>
      <c r="B22" s="34"/>
      <c r="C22" s="29"/>
      <c r="D22" s="29"/>
      <c r="E22" s="29"/>
      <c r="F22" s="29"/>
      <c r="G22" s="29"/>
      <c r="H22" s="29"/>
      <c r="I22" s="29"/>
      <c r="J22" s="30"/>
    </row>
    <row r="23" spans="1:10" x14ac:dyDescent="0.2">
      <c r="A23" s="28"/>
      <c r="B23" s="34"/>
      <c r="C23" s="29"/>
      <c r="D23" s="29"/>
      <c r="E23" s="29"/>
      <c r="F23" s="29"/>
      <c r="G23" s="29"/>
      <c r="H23" s="29"/>
      <c r="I23" s="29"/>
      <c r="J23" s="30"/>
    </row>
    <row r="24" spans="1:10" x14ac:dyDescent="0.2">
      <c r="A24" s="28"/>
      <c r="B24" s="34"/>
      <c r="C24" s="29"/>
      <c r="D24" s="29"/>
      <c r="E24" s="29"/>
      <c r="F24" s="29"/>
      <c r="G24" s="29"/>
      <c r="H24" s="29"/>
      <c r="I24" s="29"/>
      <c r="J24" s="30"/>
    </row>
    <row r="25" spans="1:10" x14ac:dyDescent="0.2">
      <c r="A25" s="35"/>
      <c r="B25" s="36"/>
      <c r="C25" s="36"/>
      <c r="D25" s="36"/>
      <c r="E25" s="36"/>
      <c r="F25" s="36"/>
      <c r="G25" s="36"/>
      <c r="H25" s="36"/>
      <c r="I25" s="36"/>
      <c r="J25" s="37"/>
    </row>
    <row r="29" spans="1:10" x14ac:dyDescent="0.2">
      <c r="D29" s="38"/>
    </row>
    <row r="37" spans="3:3" x14ac:dyDescent="0.2">
      <c r="C37" s="39"/>
    </row>
  </sheetData>
  <mergeCells count="5">
    <mergeCell ref="B1:J1"/>
    <mergeCell ref="B5:J5"/>
    <mergeCell ref="B7:J7"/>
    <mergeCell ref="B9:J9"/>
    <mergeCell ref="B11:J11"/>
  </mergeCells>
  <hyperlinks>
    <hyperlink ref="B17" location="'Library Directory'!A1" display="Library Directory" xr:uid="{CE52AAFF-155F-4A3E-92B6-632AC4691D27}"/>
    <hyperlink ref="B16" location="Profiles!A1" display="Profiles" xr:uid="{73578075-4936-4858-B42C-7E3D5F4DF27A}"/>
    <hyperlink ref="B18" location="Branches!A1" display="Branches" xr:uid="{EC6194E3-6EFB-4366-B09B-856CE812DCE5}"/>
    <hyperlink ref="B19" location="'Revenue ranking'!A1" display="Revenue ranking" xr:uid="{E39713C9-880E-4744-B68A-E2EB40243CCB}"/>
    <hyperlink ref="B20" location="'Peer comparisons - a'!A1" display="Peer comparisons - a" xr:uid="{45EFFB27-43DE-45C4-86D6-218AD3E746C7}"/>
  </hyperlinks>
  <printOptions horizontalCentered="1"/>
  <pageMargins left="0.7" right="0.7" top="0.75" bottom="0.75" header="0.3" footer="0.3"/>
  <pageSetup scale="95" fitToHeight="0" orientation="portrait" r:id="rId1"/>
  <headerFooter>
    <oddHeader>&amp;CPublic Library General Information FY2019</oddHeader>
    <oddFooter>&amp;CRI Office of Library &amp; Information Services</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F531F-D22C-4DBD-A115-21F57BBE9603}">
  <sheetPr>
    <tabColor theme="7" tint="0.39997558519241921"/>
    <pageSetUpPr fitToPage="1"/>
  </sheetPr>
  <dimension ref="A1:K53"/>
  <sheetViews>
    <sheetView showGridLines="0" zoomScaleNormal="100" workbookViewId="0">
      <pane xSplit="2" ySplit="2" topLeftCell="C3" activePane="bottomRight" state="frozen"/>
      <selection pane="topRight" activeCell="C1" sqref="C1"/>
      <selection pane="bottomLeft" activeCell="A3" sqref="A3"/>
      <selection pane="bottomRight" activeCell="A3" sqref="A3"/>
    </sheetView>
  </sheetViews>
  <sheetFormatPr defaultRowHeight="12.75" x14ac:dyDescent="0.2"/>
  <cols>
    <col min="1" max="1" width="13" style="1" bestFit="1" customWidth="1"/>
    <col min="2" max="2" width="38.140625" style="1" customWidth="1"/>
    <col min="3" max="3" width="15.28515625" style="1" customWidth="1"/>
    <col min="4" max="4" width="41.42578125" style="1" bestFit="1" customWidth="1"/>
    <col min="5" max="5" width="12.5703125" style="69" customWidth="1"/>
    <col min="6" max="6" width="9.140625" style="21" customWidth="1"/>
    <col min="7" max="7" width="10.140625" style="21" customWidth="1"/>
    <col min="8" max="8" width="12.5703125" style="21" bestFit="1" customWidth="1"/>
    <col min="9" max="9" width="10.5703125" style="69" customWidth="1"/>
    <col min="10" max="10" width="10.5703125" style="21" customWidth="1"/>
    <col min="11" max="11" width="11.140625" style="69" customWidth="1"/>
    <col min="12" max="16384" width="9.140625" style="1"/>
  </cols>
  <sheetData>
    <row r="1" spans="1:11" ht="15" x14ac:dyDescent="0.2">
      <c r="A1" s="78" t="s">
        <v>46</v>
      </c>
      <c r="B1" s="78" t="s">
        <v>47</v>
      </c>
      <c r="C1" s="78" t="s">
        <v>102</v>
      </c>
      <c r="D1" s="78" t="s">
        <v>141</v>
      </c>
      <c r="E1" s="80" t="s">
        <v>433</v>
      </c>
      <c r="F1" s="78" t="s">
        <v>143</v>
      </c>
      <c r="G1" s="78"/>
      <c r="H1" s="78"/>
      <c r="I1" s="81" t="s">
        <v>142</v>
      </c>
      <c r="J1" s="82" t="s">
        <v>144</v>
      </c>
      <c r="K1" s="81" t="s">
        <v>1</v>
      </c>
    </row>
    <row r="2" spans="1:11" ht="35.25" customHeight="1" x14ac:dyDescent="0.2">
      <c r="A2" s="78"/>
      <c r="B2" s="78"/>
      <c r="C2" s="78"/>
      <c r="D2" s="78"/>
      <c r="E2" s="80"/>
      <c r="F2" s="79" t="s">
        <v>243</v>
      </c>
      <c r="G2" s="79" t="s">
        <v>244</v>
      </c>
      <c r="H2" s="79" t="s">
        <v>145</v>
      </c>
      <c r="I2" s="81"/>
      <c r="J2" s="82"/>
      <c r="K2" s="81"/>
    </row>
    <row r="3" spans="1:11" x14ac:dyDescent="0.2">
      <c r="A3" s="3" t="s">
        <v>52</v>
      </c>
      <c r="B3" s="5" t="s">
        <v>56</v>
      </c>
      <c r="C3" s="5" t="s">
        <v>105</v>
      </c>
      <c r="D3" s="5" t="s">
        <v>49</v>
      </c>
      <c r="E3" s="16">
        <v>16310</v>
      </c>
      <c r="F3" s="12">
        <v>1</v>
      </c>
      <c r="G3" s="12">
        <v>0</v>
      </c>
      <c r="H3" s="12">
        <v>0</v>
      </c>
      <c r="I3" s="16">
        <v>3284</v>
      </c>
      <c r="J3" s="12">
        <v>52</v>
      </c>
      <c r="K3" s="41">
        <v>30000</v>
      </c>
    </row>
    <row r="4" spans="1:11" x14ac:dyDescent="0.2">
      <c r="A4" s="3" t="s">
        <v>38</v>
      </c>
      <c r="B4" s="5" t="s">
        <v>94</v>
      </c>
      <c r="C4" s="5" t="s">
        <v>135</v>
      </c>
      <c r="D4" s="5" t="s">
        <v>49</v>
      </c>
      <c r="E4" s="16">
        <v>22954</v>
      </c>
      <c r="F4" s="12">
        <v>1</v>
      </c>
      <c r="G4" s="12">
        <v>0</v>
      </c>
      <c r="H4" s="12">
        <v>0</v>
      </c>
      <c r="I4" s="16">
        <v>4311</v>
      </c>
      <c r="J4" s="12">
        <v>52</v>
      </c>
      <c r="K4" s="41">
        <v>28357</v>
      </c>
    </row>
    <row r="5" spans="1:11" x14ac:dyDescent="0.2">
      <c r="A5" s="3" t="s">
        <v>19</v>
      </c>
      <c r="B5" s="5" t="s">
        <v>76</v>
      </c>
      <c r="C5" s="5" t="s">
        <v>121</v>
      </c>
      <c r="D5" s="5" t="s">
        <v>49</v>
      </c>
      <c r="E5" s="16">
        <v>14055</v>
      </c>
      <c r="F5" s="12">
        <v>1</v>
      </c>
      <c r="G5" s="12">
        <v>0</v>
      </c>
      <c r="H5" s="12">
        <v>0</v>
      </c>
      <c r="I5" s="16">
        <v>2632</v>
      </c>
      <c r="J5" s="12">
        <v>52</v>
      </c>
      <c r="K5" s="41">
        <v>24900</v>
      </c>
    </row>
    <row r="6" spans="1:11" x14ac:dyDescent="0.2">
      <c r="A6" s="3" t="s">
        <v>32</v>
      </c>
      <c r="B6" s="5" t="s">
        <v>88</v>
      </c>
      <c r="C6" s="5" t="s">
        <v>121</v>
      </c>
      <c r="D6" s="5" t="s">
        <v>48</v>
      </c>
      <c r="E6" s="16">
        <v>1900</v>
      </c>
      <c r="F6" s="12">
        <v>1</v>
      </c>
      <c r="G6" s="12">
        <v>0</v>
      </c>
      <c r="H6" s="12">
        <v>0</v>
      </c>
      <c r="I6" s="16">
        <v>1352</v>
      </c>
      <c r="J6" s="12">
        <v>52</v>
      </c>
      <c r="K6" s="41">
        <v>3456</v>
      </c>
    </row>
    <row r="7" spans="1:11" x14ac:dyDescent="0.2">
      <c r="A7" s="3" t="s">
        <v>50</v>
      </c>
      <c r="B7" s="5" t="s">
        <v>54</v>
      </c>
      <c r="C7" s="5" t="s">
        <v>103</v>
      </c>
      <c r="D7" s="5" t="s">
        <v>48</v>
      </c>
      <c r="E7" s="16">
        <v>19376</v>
      </c>
      <c r="F7" s="12">
        <v>1</v>
      </c>
      <c r="G7" s="12">
        <v>0</v>
      </c>
      <c r="H7" s="12">
        <v>0</v>
      </c>
      <c r="I7" s="16">
        <v>2494</v>
      </c>
      <c r="J7" s="12">
        <v>52</v>
      </c>
      <c r="K7" s="41">
        <v>5000</v>
      </c>
    </row>
    <row r="8" spans="1:11" x14ac:dyDescent="0.2">
      <c r="A8" s="3" t="s">
        <v>5</v>
      </c>
      <c r="B8" s="5" t="s">
        <v>61</v>
      </c>
      <c r="C8" s="5" t="s">
        <v>110</v>
      </c>
      <c r="D8" s="5" t="s">
        <v>48</v>
      </c>
      <c r="E8" s="16">
        <v>7827</v>
      </c>
      <c r="F8" s="12">
        <v>1</v>
      </c>
      <c r="G8" s="12">
        <v>0</v>
      </c>
      <c r="H8" s="12">
        <v>0</v>
      </c>
      <c r="I8" s="16">
        <v>2085</v>
      </c>
      <c r="J8" s="12">
        <v>52</v>
      </c>
      <c r="K8" s="41">
        <v>6707</v>
      </c>
    </row>
    <row r="9" spans="1:11" x14ac:dyDescent="0.2">
      <c r="A9" s="3" t="s">
        <v>3</v>
      </c>
      <c r="B9" s="5" t="s">
        <v>59</v>
      </c>
      <c r="C9" s="5" t="s">
        <v>108</v>
      </c>
      <c r="D9" s="5" t="s">
        <v>49</v>
      </c>
      <c r="E9" s="16">
        <v>35014</v>
      </c>
      <c r="F9" s="12">
        <v>1</v>
      </c>
      <c r="G9" s="12">
        <v>1</v>
      </c>
      <c r="H9" s="12">
        <v>0</v>
      </c>
      <c r="I9" s="16">
        <v>4058</v>
      </c>
      <c r="J9" s="12">
        <v>52</v>
      </c>
      <c r="K9" s="41">
        <v>13200</v>
      </c>
    </row>
    <row r="10" spans="1:11" x14ac:dyDescent="0.2">
      <c r="A10" s="3" t="s">
        <v>4</v>
      </c>
      <c r="B10" s="5" t="s">
        <v>60</v>
      </c>
      <c r="C10" s="5" t="s">
        <v>109</v>
      </c>
      <c r="D10" s="5" t="s">
        <v>49</v>
      </c>
      <c r="E10" s="16">
        <v>80387</v>
      </c>
      <c r="F10" s="12">
        <v>1</v>
      </c>
      <c r="G10" s="12">
        <v>5</v>
      </c>
      <c r="H10" s="12">
        <v>0</v>
      </c>
      <c r="I10" s="16">
        <v>11158</v>
      </c>
      <c r="J10" s="12">
        <v>52</v>
      </c>
      <c r="K10" s="41">
        <v>59686</v>
      </c>
    </row>
    <row r="11" spans="1:11" x14ac:dyDescent="0.2">
      <c r="A11" s="3" t="s">
        <v>6</v>
      </c>
      <c r="B11" s="5" t="s">
        <v>62</v>
      </c>
      <c r="C11" s="5" t="s">
        <v>111</v>
      </c>
      <c r="D11" s="5" t="s">
        <v>49</v>
      </c>
      <c r="E11" s="16">
        <v>33506</v>
      </c>
      <c r="F11" s="12">
        <v>1</v>
      </c>
      <c r="G11" s="12">
        <v>0</v>
      </c>
      <c r="H11" s="12">
        <v>0</v>
      </c>
      <c r="I11" s="16">
        <v>3183</v>
      </c>
      <c r="J11" s="12">
        <v>52</v>
      </c>
      <c r="K11" s="41">
        <v>55210</v>
      </c>
    </row>
    <row r="12" spans="1:11" x14ac:dyDescent="0.2">
      <c r="A12" s="3" t="s">
        <v>8</v>
      </c>
      <c r="B12" s="5" t="s">
        <v>65</v>
      </c>
      <c r="C12" s="5" t="s">
        <v>64</v>
      </c>
      <c r="D12" s="5" t="s">
        <v>48</v>
      </c>
      <c r="E12" s="16">
        <v>13146</v>
      </c>
      <c r="F12" s="12">
        <v>1</v>
      </c>
      <c r="G12" s="12">
        <v>0</v>
      </c>
      <c r="H12" s="12">
        <v>0</v>
      </c>
      <c r="I12" s="16">
        <v>2644</v>
      </c>
      <c r="J12" s="12">
        <v>52</v>
      </c>
      <c r="K12" s="41">
        <v>11800</v>
      </c>
    </row>
    <row r="13" spans="1:11" x14ac:dyDescent="0.2">
      <c r="A13" s="3" t="s">
        <v>9</v>
      </c>
      <c r="B13" s="5" t="s">
        <v>66</v>
      </c>
      <c r="C13" s="5" t="s">
        <v>113</v>
      </c>
      <c r="D13" s="5" t="s">
        <v>49</v>
      </c>
      <c r="E13" s="16">
        <v>47037</v>
      </c>
      <c r="F13" s="12">
        <v>1</v>
      </c>
      <c r="G13" s="12">
        <v>2</v>
      </c>
      <c r="H13" s="12">
        <v>0</v>
      </c>
      <c r="I13" s="16">
        <v>7940</v>
      </c>
      <c r="J13" s="12">
        <v>52</v>
      </c>
      <c r="K13" s="41">
        <v>36140</v>
      </c>
    </row>
    <row r="14" spans="1:11" x14ac:dyDescent="0.2">
      <c r="A14" s="3" t="s">
        <v>11</v>
      </c>
      <c r="B14" s="5" t="s">
        <v>68</v>
      </c>
      <c r="C14" s="5" t="s">
        <v>115</v>
      </c>
      <c r="D14" s="5" t="s">
        <v>49</v>
      </c>
      <c r="E14" s="16">
        <v>6425</v>
      </c>
      <c r="F14" s="12">
        <v>1</v>
      </c>
      <c r="G14" s="12">
        <v>0</v>
      </c>
      <c r="H14" s="12">
        <v>0</v>
      </c>
      <c r="I14" s="16">
        <v>2222</v>
      </c>
      <c r="J14" s="12">
        <v>52</v>
      </c>
      <c r="K14" s="41">
        <v>6400</v>
      </c>
    </row>
    <row r="15" spans="1:11" x14ac:dyDescent="0.2">
      <c r="A15" s="3" t="s">
        <v>21</v>
      </c>
      <c r="B15" s="5" t="s">
        <v>78</v>
      </c>
      <c r="C15" s="5" t="s">
        <v>122</v>
      </c>
      <c r="D15" s="5" t="s">
        <v>48</v>
      </c>
      <c r="E15" s="16">
        <v>4606</v>
      </c>
      <c r="F15" s="12">
        <v>1</v>
      </c>
      <c r="G15" s="12">
        <v>1</v>
      </c>
      <c r="H15" s="12">
        <v>0</v>
      </c>
      <c r="I15" s="16">
        <v>3324</v>
      </c>
      <c r="J15" s="12">
        <v>52</v>
      </c>
      <c r="K15" s="41">
        <v>3406</v>
      </c>
    </row>
    <row r="16" spans="1:11" x14ac:dyDescent="0.2">
      <c r="A16" s="3" t="s">
        <v>13</v>
      </c>
      <c r="B16" s="5" t="s">
        <v>70</v>
      </c>
      <c r="C16" s="5" t="s">
        <v>117</v>
      </c>
      <c r="D16" s="5" t="s">
        <v>48</v>
      </c>
      <c r="E16" s="16">
        <v>4040</v>
      </c>
      <c r="F16" s="12">
        <v>1</v>
      </c>
      <c r="G16" s="12">
        <v>0</v>
      </c>
      <c r="H16" s="12">
        <v>0</v>
      </c>
      <c r="I16" s="16">
        <v>2180</v>
      </c>
      <c r="J16" s="12">
        <v>52</v>
      </c>
      <c r="K16" s="41">
        <v>5950</v>
      </c>
    </row>
    <row r="17" spans="1:11" x14ac:dyDescent="0.2">
      <c r="A17" s="3" t="s">
        <v>15</v>
      </c>
      <c r="B17" s="5" t="s">
        <v>72</v>
      </c>
      <c r="C17" s="5" t="s">
        <v>117</v>
      </c>
      <c r="D17" s="5" t="s">
        <v>48</v>
      </c>
      <c r="E17" s="16">
        <v>5706</v>
      </c>
      <c r="F17" s="12">
        <v>1</v>
      </c>
      <c r="G17" s="12">
        <v>0</v>
      </c>
      <c r="H17" s="12">
        <v>0</v>
      </c>
      <c r="I17" s="16">
        <v>2332</v>
      </c>
      <c r="J17" s="12">
        <v>52</v>
      </c>
      <c r="K17" s="41">
        <v>6986</v>
      </c>
    </row>
    <row r="18" spans="1:11" x14ac:dyDescent="0.2">
      <c r="A18" s="3" t="s">
        <v>51</v>
      </c>
      <c r="B18" s="5" t="s">
        <v>55</v>
      </c>
      <c r="C18" s="5" t="s">
        <v>104</v>
      </c>
      <c r="D18" s="5" t="s">
        <v>48</v>
      </c>
      <c r="E18" s="16">
        <v>3108</v>
      </c>
      <c r="F18" s="12">
        <v>1</v>
      </c>
      <c r="G18" s="12">
        <v>0</v>
      </c>
      <c r="H18" s="12">
        <v>0</v>
      </c>
      <c r="I18" s="16">
        <v>1872</v>
      </c>
      <c r="J18" s="12">
        <v>52</v>
      </c>
      <c r="K18" s="41">
        <v>2887</v>
      </c>
    </row>
    <row r="19" spans="1:11" x14ac:dyDescent="0.2">
      <c r="A19" s="3" t="s">
        <v>20</v>
      </c>
      <c r="B19" s="5" t="s">
        <v>77</v>
      </c>
      <c r="C19" s="5" t="s">
        <v>104</v>
      </c>
      <c r="D19" s="5" t="s">
        <v>48</v>
      </c>
      <c r="E19" s="16">
        <v>5080</v>
      </c>
      <c r="F19" s="12">
        <v>1</v>
      </c>
      <c r="G19" s="12">
        <v>0</v>
      </c>
      <c r="H19" s="12">
        <v>0</v>
      </c>
      <c r="I19" s="16">
        <v>1949</v>
      </c>
      <c r="J19" s="12">
        <v>52</v>
      </c>
      <c r="K19" s="41">
        <v>2868</v>
      </c>
    </row>
    <row r="20" spans="1:11" x14ac:dyDescent="0.2">
      <c r="A20" s="3" t="s">
        <v>18</v>
      </c>
      <c r="B20" s="5" t="s">
        <v>75</v>
      </c>
      <c r="C20" s="5" t="s">
        <v>120</v>
      </c>
      <c r="D20" s="5" t="s">
        <v>49</v>
      </c>
      <c r="E20" s="16">
        <v>5405</v>
      </c>
      <c r="F20" s="12">
        <v>1</v>
      </c>
      <c r="G20" s="12">
        <v>0</v>
      </c>
      <c r="H20" s="12">
        <v>0</v>
      </c>
      <c r="I20" s="16">
        <v>2726</v>
      </c>
      <c r="J20" s="12">
        <v>52</v>
      </c>
      <c r="K20" s="41">
        <v>11000</v>
      </c>
    </row>
    <row r="21" spans="1:11" x14ac:dyDescent="0.2">
      <c r="A21" s="3" t="s">
        <v>24</v>
      </c>
      <c r="B21" s="5" t="s">
        <v>80</v>
      </c>
      <c r="C21" s="5" t="s">
        <v>125</v>
      </c>
      <c r="D21" s="5" t="s">
        <v>49</v>
      </c>
      <c r="E21" s="16">
        <v>28769</v>
      </c>
      <c r="F21" s="12">
        <v>1</v>
      </c>
      <c r="G21" s="12">
        <v>0</v>
      </c>
      <c r="H21" s="12">
        <v>0</v>
      </c>
      <c r="I21" s="16">
        <v>2950</v>
      </c>
      <c r="J21" s="12">
        <v>52</v>
      </c>
      <c r="K21" s="41">
        <v>11500</v>
      </c>
    </row>
    <row r="22" spans="1:11" x14ac:dyDescent="0.2">
      <c r="A22" s="3" t="s">
        <v>22</v>
      </c>
      <c r="B22" s="5" t="s">
        <v>79</v>
      </c>
      <c r="C22" s="5" t="s">
        <v>123</v>
      </c>
      <c r="D22" s="5" t="s">
        <v>49</v>
      </c>
      <c r="E22" s="16">
        <v>21105</v>
      </c>
      <c r="F22" s="12">
        <v>1</v>
      </c>
      <c r="G22" s="12">
        <v>0</v>
      </c>
      <c r="H22" s="12">
        <v>0</v>
      </c>
      <c r="I22" s="16">
        <v>3048</v>
      </c>
      <c r="J22" s="12">
        <v>52</v>
      </c>
      <c r="K22" s="41">
        <v>11500</v>
      </c>
    </row>
    <row r="23" spans="1:11" x14ac:dyDescent="0.2">
      <c r="A23" s="3" t="s">
        <v>53</v>
      </c>
      <c r="B23" s="5" t="s">
        <v>57</v>
      </c>
      <c r="C23" s="5" t="s">
        <v>106</v>
      </c>
      <c r="D23" s="5" t="s">
        <v>48</v>
      </c>
      <c r="E23" s="16">
        <v>3492</v>
      </c>
      <c r="F23" s="12">
        <v>1</v>
      </c>
      <c r="G23" s="12">
        <v>0</v>
      </c>
      <c r="H23" s="12">
        <v>0</v>
      </c>
      <c r="I23" s="16">
        <v>2047</v>
      </c>
      <c r="J23" s="12">
        <v>52</v>
      </c>
      <c r="K23" s="41">
        <v>2745</v>
      </c>
    </row>
    <row r="24" spans="1:11" x14ac:dyDescent="0.2">
      <c r="A24" s="3" t="s">
        <v>27</v>
      </c>
      <c r="B24" s="5" t="s">
        <v>83</v>
      </c>
      <c r="C24" s="5" t="s">
        <v>128</v>
      </c>
      <c r="D24" s="5" t="s">
        <v>49</v>
      </c>
      <c r="E24" s="16">
        <v>16150</v>
      </c>
      <c r="F24" s="12">
        <v>1</v>
      </c>
      <c r="G24" s="12">
        <v>0</v>
      </c>
      <c r="H24" s="12">
        <v>0</v>
      </c>
      <c r="I24" s="16">
        <v>2949</v>
      </c>
      <c r="J24" s="12">
        <v>52</v>
      </c>
      <c r="K24" s="41">
        <v>12743</v>
      </c>
    </row>
    <row r="25" spans="1:11" x14ac:dyDescent="0.2">
      <c r="A25" s="3" t="s">
        <v>25</v>
      </c>
      <c r="B25" s="5" t="s">
        <v>81</v>
      </c>
      <c r="C25" s="5" t="s">
        <v>126</v>
      </c>
      <c r="D25" s="5" t="s">
        <v>49</v>
      </c>
      <c r="E25" s="16">
        <v>15868</v>
      </c>
      <c r="F25" s="12">
        <v>1</v>
      </c>
      <c r="G25" s="12">
        <v>0</v>
      </c>
      <c r="H25" s="12">
        <v>0</v>
      </c>
      <c r="I25" s="16">
        <v>3028</v>
      </c>
      <c r="J25" s="12">
        <v>52</v>
      </c>
      <c r="K25" s="41">
        <v>10000</v>
      </c>
    </row>
    <row r="26" spans="1:11" x14ac:dyDescent="0.2">
      <c r="A26" s="3" t="s">
        <v>17</v>
      </c>
      <c r="B26" s="5" t="s">
        <v>74</v>
      </c>
      <c r="C26" s="5" t="s">
        <v>119</v>
      </c>
      <c r="D26" s="5" t="s">
        <v>49</v>
      </c>
      <c r="E26" s="16">
        <v>1051</v>
      </c>
      <c r="F26" s="12">
        <v>1</v>
      </c>
      <c r="G26" s="12">
        <v>0</v>
      </c>
      <c r="H26" s="12">
        <v>0</v>
      </c>
      <c r="I26" s="16">
        <v>1840</v>
      </c>
      <c r="J26" s="12">
        <v>52</v>
      </c>
      <c r="K26" s="41">
        <v>9445</v>
      </c>
    </row>
    <row r="27" spans="1:11" x14ac:dyDescent="0.2">
      <c r="A27" s="3" t="s">
        <v>28</v>
      </c>
      <c r="B27" s="5" t="s">
        <v>84</v>
      </c>
      <c r="C27" s="5" t="s">
        <v>129</v>
      </c>
      <c r="D27" s="5" t="s">
        <v>48</v>
      </c>
      <c r="E27" s="16">
        <v>24672</v>
      </c>
      <c r="F27" s="12">
        <v>1</v>
      </c>
      <c r="G27" s="12">
        <v>0</v>
      </c>
      <c r="H27" s="12">
        <v>0</v>
      </c>
      <c r="I27" s="16">
        <v>3032</v>
      </c>
      <c r="J27" s="12">
        <v>51</v>
      </c>
      <c r="K27" s="41">
        <v>47459</v>
      </c>
    </row>
    <row r="28" spans="1:11" x14ac:dyDescent="0.2">
      <c r="A28" s="3" t="s">
        <v>7</v>
      </c>
      <c r="B28" s="5" t="s">
        <v>63</v>
      </c>
      <c r="C28" s="5" t="s">
        <v>112</v>
      </c>
      <c r="D28" s="5" t="s">
        <v>48</v>
      </c>
      <c r="E28" s="16">
        <v>1090</v>
      </c>
      <c r="F28" s="12">
        <v>1</v>
      </c>
      <c r="G28" s="12">
        <v>0</v>
      </c>
      <c r="H28" s="12">
        <v>0</v>
      </c>
      <c r="I28" s="16">
        <v>1300</v>
      </c>
      <c r="J28" s="12">
        <v>52</v>
      </c>
      <c r="K28" s="41">
        <v>2500</v>
      </c>
    </row>
    <row r="29" spans="1:11" x14ac:dyDescent="0.2">
      <c r="A29" s="3" t="s">
        <v>29</v>
      </c>
      <c r="B29" s="5" t="s">
        <v>85</v>
      </c>
      <c r="C29" s="5" t="s">
        <v>112</v>
      </c>
      <c r="D29" s="5" t="s">
        <v>49</v>
      </c>
      <c r="E29" s="16">
        <v>24487</v>
      </c>
      <c r="F29" s="12">
        <v>1</v>
      </c>
      <c r="G29" s="12">
        <v>0</v>
      </c>
      <c r="H29" s="12">
        <v>0</v>
      </c>
      <c r="I29" s="16">
        <v>3328</v>
      </c>
      <c r="J29" s="12">
        <v>52</v>
      </c>
      <c r="K29" s="41">
        <v>26000</v>
      </c>
    </row>
    <row r="30" spans="1:11" x14ac:dyDescent="0.2">
      <c r="A30" s="3" t="s">
        <v>44</v>
      </c>
      <c r="B30" s="5" t="s">
        <v>100</v>
      </c>
      <c r="C30" s="5" t="s">
        <v>112</v>
      </c>
      <c r="D30" s="5" t="s">
        <v>48</v>
      </c>
      <c r="E30" s="16">
        <v>908</v>
      </c>
      <c r="F30" s="12">
        <v>1</v>
      </c>
      <c r="G30" s="12">
        <v>0</v>
      </c>
      <c r="H30" s="12">
        <v>0</v>
      </c>
      <c r="I30" s="16">
        <v>1380</v>
      </c>
      <c r="J30" s="12">
        <v>52</v>
      </c>
      <c r="K30" s="41">
        <v>1425</v>
      </c>
    </row>
    <row r="31" spans="1:11" x14ac:dyDescent="0.2">
      <c r="A31" s="3" t="s">
        <v>26</v>
      </c>
      <c r="B31" s="5" t="s">
        <v>82</v>
      </c>
      <c r="C31" s="5" t="s">
        <v>127</v>
      </c>
      <c r="D31" s="5" t="s">
        <v>49</v>
      </c>
      <c r="E31" s="16">
        <v>32078</v>
      </c>
      <c r="F31" s="12">
        <v>1</v>
      </c>
      <c r="G31" s="12">
        <v>0</v>
      </c>
      <c r="H31" s="12">
        <v>0</v>
      </c>
      <c r="I31" s="16">
        <v>2805</v>
      </c>
      <c r="J31" s="12">
        <v>52</v>
      </c>
      <c r="K31" s="41">
        <v>37650</v>
      </c>
    </row>
    <row r="32" spans="1:11" x14ac:dyDescent="0.2">
      <c r="A32" s="3" t="s">
        <v>31</v>
      </c>
      <c r="B32" s="5" t="s">
        <v>87</v>
      </c>
      <c r="C32" s="5" t="s">
        <v>130</v>
      </c>
      <c r="D32" s="5" t="s">
        <v>48</v>
      </c>
      <c r="E32" s="16">
        <v>11967</v>
      </c>
      <c r="F32" s="12">
        <v>1</v>
      </c>
      <c r="G32" s="12">
        <v>0</v>
      </c>
      <c r="H32" s="12">
        <v>0</v>
      </c>
      <c r="I32" s="16">
        <v>2632</v>
      </c>
      <c r="J32" s="12">
        <v>52</v>
      </c>
      <c r="K32" s="41">
        <v>6985</v>
      </c>
    </row>
    <row r="33" spans="1:11" x14ac:dyDescent="0.2">
      <c r="A33" s="3" t="s">
        <v>33</v>
      </c>
      <c r="B33" s="5" t="s">
        <v>89</v>
      </c>
      <c r="C33" s="5" t="s">
        <v>131</v>
      </c>
      <c r="D33" s="5" t="s">
        <v>49</v>
      </c>
      <c r="E33" s="16">
        <v>71148</v>
      </c>
      <c r="F33" s="12">
        <v>1</v>
      </c>
      <c r="G33" s="12">
        <v>0</v>
      </c>
      <c r="H33" s="12">
        <v>1</v>
      </c>
      <c r="I33" s="16">
        <v>3780</v>
      </c>
      <c r="J33" s="12">
        <v>52</v>
      </c>
      <c r="K33" s="41">
        <v>42348</v>
      </c>
    </row>
    <row r="34" spans="1:11" x14ac:dyDescent="0.2">
      <c r="A34" s="3" t="s">
        <v>35</v>
      </c>
      <c r="B34" s="5" t="s">
        <v>91</v>
      </c>
      <c r="C34" s="5" t="s">
        <v>133</v>
      </c>
      <c r="D34" s="5" t="s">
        <v>48</v>
      </c>
      <c r="E34" s="16">
        <v>17389</v>
      </c>
      <c r="F34" s="12">
        <v>1</v>
      </c>
      <c r="G34" s="12">
        <v>0</v>
      </c>
      <c r="H34" s="12">
        <v>0</v>
      </c>
      <c r="I34" s="16">
        <v>2956</v>
      </c>
      <c r="J34" s="12">
        <v>52</v>
      </c>
      <c r="K34" s="41">
        <v>15030</v>
      </c>
    </row>
    <row r="35" spans="1:11" x14ac:dyDescent="0.2">
      <c r="A35" s="3" t="s">
        <v>36</v>
      </c>
      <c r="B35" s="5" t="s">
        <v>92</v>
      </c>
      <c r="C35" s="5" t="s">
        <v>134</v>
      </c>
      <c r="D35" s="5" t="s">
        <v>48</v>
      </c>
      <c r="E35" s="16">
        <v>178042</v>
      </c>
      <c r="F35" s="12">
        <v>0</v>
      </c>
      <c r="G35" s="12">
        <v>9</v>
      </c>
      <c r="H35" s="12">
        <v>1</v>
      </c>
      <c r="I35" s="16">
        <v>16871</v>
      </c>
      <c r="J35" s="12">
        <v>52</v>
      </c>
      <c r="K35" s="41">
        <v>82377</v>
      </c>
    </row>
    <row r="36" spans="1:11" x14ac:dyDescent="0.2">
      <c r="A36" s="3" t="s">
        <v>37</v>
      </c>
      <c r="B36" s="5" t="s">
        <v>93</v>
      </c>
      <c r="C36" s="5" t="s">
        <v>134</v>
      </c>
      <c r="D36" s="5" t="s">
        <v>48</v>
      </c>
      <c r="E36" s="16">
        <v>178042</v>
      </c>
      <c r="F36" s="12">
        <v>1</v>
      </c>
      <c r="G36" s="12">
        <v>0</v>
      </c>
      <c r="H36" s="12">
        <v>0</v>
      </c>
      <c r="I36" s="16">
        <v>2018</v>
      </c>
      <c r="J36" s="12">
        <v>52</v>
      </c>
      <c r="K36" s="41">
        <v>116000</v>
      </c>
    </row>
    <row r="37" spans="1:11" x14ac:dyDescent="0.2">
      <c r="A37" s="3" t="s">
        <v>2</v>
      </c>
      <c r="B37" s="5" t="s">
        <v>58</v>
      </c>
      <c r="C37" s="5" t="s">
        <v>107</v>
      </c>
      <c r="D37" s="5" t="s">
        <v>48</v>
      </c>
      <c r="E37" s="16">
        <v>7708</v>
      </c>
      <c r="F37" s="12">
        <v>1</v>
      </c>
      <c r="G37" s="12">
        <v>0</v>
      </c>
      <c r="H37" s="12">
        <v>0</v>
      </c>
      <c r="I37" s="16">
        <v>2272</v>
      </c>
      <c r="J37" s="12">
        <v>52</v>
      </c>
      <c r="K37" s="41">
        <v>4550</v>
      </c>
    </row>
    <row r="38" spans="1:11" x14ac:dyDescent="0.2">
      <c r="A38" s="3" t="s">
        <v>16</v>
      </c>
      <c r="B38" s="5" t="s">
        <v>73</v>
      </c>
      <c r="C38" s="5" t="s">
        <v>118</v>
      </c>
      <c r="D38" s="5" t="s">
        <v>48</v>
      </c>
      <c r="E38" s="16">
        <v>4391</v>
      </c>
      <c r="F38" s="12">
        <v>1</v>
      </c>
      <c r="G38" s="12">
        <v>0</v>
      </c>
      <c r="H38" s="12">
        <v>0</v>
      </c>
      <c r="I38" s="16">
        <v>2496</v>
      </c>
      <c r="J38" s="12">
        <v>52</v>
      </c>
      <c r="K38" s="41">
        <v>7036</v>
      </c>
    </row>
    <row r="39" spans="1:11" x14ac:dyDescent="0.2">
      <c r="A39" s="3" t="s">
        <v>30</v>
      </c>
      <c r="B39" s="5" t="s">
        <v>86</v>
      </c>
      <c r="C39" s="5" t="s">
        <v>118</v>
      </c>
      <c r="D39" s="5" t="s">
        <v>48</v>
      </c>
      <c r="E39" s="16">
        <v>5938</v>
      </c>
      <c r="F39" s="12">
        <v>1</v>
      </c>
      <c r="G39" s="12">
        <v>0</v>
      </c>
      <c r="H39" s="12">
        <v>0</v>
      </c>
      <c r="I39" s="16">
        <v>2392</v>
      </c>
      <c r="J39" s="12">
        <v>52</v>
      </c>
      <c r="K39" s="41">
        <v>6000</v>
      </c>
    </row>
    <row r="40" spans="1:11" x14ac:dyDescent="0.2">
      <c r="A40" s="3" t="s">
        <v>10</v>
      </c>
      <c r="B40" s="5" t="s">
        <v>67</v>
      </c>
      <c r="C40" s="5" t="s">
        <v>114</v>
      </c>
      <c r="D40" s="5" t="s">
        <v>48</v>
      </c>
      <c r="E40" s="16">
        <v>7263</v>
      </c>
      <c r="F40" s="12">
        <v>1</v>
      </c>
      <c r="G40" s="12">
        <v>0</v>
      </c>
      <c r="H40" s="12">
        <v>0</v>
      </c>
      <c r="I40" s="16">
        <v>2872</v>
      </c>
      <c r="J40" s="12">
        <v>52</v>
      </c>
      <c r="K40" s="41">
        <v>12826</v>
      </c>
    </row>
    <row r="41" spans="1:11" x14ac:dyDescent="0.2">
      <c r="A41" s="3" t="s">
        <v>14</v>
      </c>
      <c r="B41" s="5" t="s">
        <v>71</v>
      </c>
      <c r="C41" s="5" t="s">
        <v>114</v>
      </c>
      <c r="D41" s="5" t="s">
        <v>48</v>
      </c>
      <c r="E41" s="16">
        <v>14167</v>
      </c>
      <c r="F41" s="12">
        <v>1</v>
      </c>
      <c r="G41" s="12">
        <v>0</v>
      </c>
      <c r="H41" s="12">
        <v>0</v>
      </c>
      <c r="I41" s="16">
        <v>3264</v>
      </c>
      <c r="J41" s="12">
        <v>52</v>
      </c>
      <c r="K41" s="41">
        <v>14575</v>
      </c>
    </row>
    <row r="42" spans="1:11" x14ac:dyDescent="0.2">
      <c r="A42" s="3" t="s">
        <v>39</v>
      </c>
      <c r="B42" s="5" t="s">
        <v>95</v>
      </c>
      <c r="C42" s="5" t="s">
        <v>136</v>
      </c>
      <c r="D42" s="5" t="s">
        <v>49</v>
      </c>
      <c r="E42" s="16">
        <v>30639</v>
      </c>
      <c r="F42" s="12">
        <v>1</v>
      </c>
      <c r="G42" s="12">
        <v>2</v>
      </c>
      <c r="H42" s="12">
        <v>0</v>
      </c>
      <c r="I42" s="16">
        <v>6660</v>
      </c>
      <c r="J42" s="12">
        <v>52</v>
      </c>
      <c r="K42" s="41">
        <v>23600</v>
      </c>
    </row>
    <row r="43" spans="1:11" x14ac:dyDescent="0.2">
      <c r="A43" s="3" t="s">
        <v>40</v>
      </c>
      <c r="B43" s="5" t="s">
        <v>96</v>
      </c>
      <c r="C43" s="5" t="s">
        <v>137</v>
      </c>
      <c r="D43" s="5" t="s">
        <v>49</v>
      </c>
      <c r="E43" s="16">
        <v>15780</v>
      </c>
      <c r="F43" s="12">
        <v>1</v>
      </c>
      <c r="G43" s="12">
        <v>1</v>
      </c>
      <c r="H43" s="12">
        <v>0</v>
      </c>
      <c r="I43" s="16">
        <v>2858</v>
      </c>
      <c r="J43" s="12">
        <v>52</v>
      </c>
      <c r="K43" s="41">
        <v>25042</v>
      </c>
    </row>
    <row r="44" spans="1:11" x14ac:dyDescent="0.2">
      <c r="A44" s="3" t="s">
        <v>12</v>
      </c>
      <c r="B44" s="5" t="s">
        <v>69</v>
      </c>
      <c r="C44" s="5" t="s">
        <v>116</v>
      </c>
      <c r="D44" s="5" t="s">
        <v>48</v>
      </c>
      <c r="E44" s="16">
        <v>10611</v>
      </c>
      <c r="F44" s="12">
        <v>1</v>
      </c>
      <c r="G44" s="12">
        <v>0</v>
      </c>
      <c r="H44" s="12">
        <v>0</v>
      </c>
      <c r="I44" s="16">
        <v>2756</v>
      </c>
      <c r="J44" s="12">
        <v>52</v>
      </c>
      <c r="K44" s="41">
        <v>6760</v>
      </c>
    </row>
    <row r="45" spans="1:11" x14ac:dyDescent="0.2">
      <c r="A45" s="3" t="s">
        <v>34</v>
      </c>
      <c r="B45" s="5" t="s">
        <v>90</v>
      </c>
      <c r="C45" s="5" t="s">
        <v>132</v>
      </c>
      <c r="D45" s="5" t="s">
        <v>48</v>
      </c>
      <c r="E45" s="16">
        <v>2544</v>
      </c>
      <c r="F45" s="12">
        <v>1</v>
      </c>
      <c r="G45" s="12">
        <v>0</v>
      </c>
      <c r="H45" s="12">
        <v>0</v>
      </c>
      <c r="I45" s="16">
        <v>1264</v>
      </c>
      <c r="J45" s="12">
        <v>52</v>
      </c>
      <c r="K45" s="41">
        <v>3320</v>
      </c>
    </row>
    <row r="46" spans="1:11" x14ac:dyDescent="0.2">
      <c r="A46" s="3" t="s">
        <v>41</v>
      </c>
      <c r="B46" s="5" t="s">
        <v>97</v>
      </c>
      <c r="C46" s="5" t="s">
        <v>132</v>
      </c>
      <c r="D46" s="5" t="s">
        <v>49</v>
      </c>
      <c r="E46" s="16">
        <v>80128</v>
      </c>
      <c r="F46" s="12">
        <v>1</v>
      </c>
      <c r="G46" s="12">
        <v>3</v>
      </c>
      <c r="H46" s="12">
        <v>0</v>
      </c>
      <c r="I46" s="16">
        <v>6766</v>
      </c>
      <c r="J46" s="12">
        <v>52</v>
      </c>
      <c r="K46" s="41">
        <v>67941</v>
      </c>
    </row>
    <row r="47" spans="1:11" x14ac:dyDescent="0.2">
      <c r="A47" s="3" t="s">
        <v>23</v>
      </c>
      <c r="B47" s="5" t="s">
        <v>439</v>
      </c>
      <c r="C47" s="5" t="s">
        <v>124</v>
      </c>
      <c r="D47" s="5" t="s">
        <v>48</v>
      </c>
      <c r="E47" s="16">
        <v>6135</v>
      </c>
      <c r="F47" s="12">
        <v>1</v>
      </c>
      <c r="G47" s="12">
        <v>0</v>
      </c>
      <c r="H47" s="12">
        <v>0</v>
      </c>
      <c r="I47" s="16">
        <v>2574</v>
      </c>
      <c r="J47" s="12">
        <v>52</v>
      </c>
      <c r="K47" s="41">
        <v>6351</v>
      </c>
    </row>
    <row r="48" spans="1:11" x14ac:dyDescent="0.2">
      <c r="A48" s="3" t="s">
        <v>42</v>
      </c>
      <c r="B48" s="5" t="s">
        <v>98</v>
      </c>
      <c r="C48" s="5" t="s">
        <v>138</v>
      </c>
      <c r="D48" s="5" t="s">
        <v>49</v>
      </c>
      <c r="E48" s="16">
        <v>29191</v>
      </c>
      <c r="F48" s="12">
        <v>1</v>
      </c>
      <c r="G48" s="12">
        <v>0</v>
      </c>
      <c r="H48" s="12">
        <v>0</v>
      </c>
      <c r="I48" s="16">
        <v>2880</v>
      </c>
      <c r="J48" s="12">
        <v>52</v>
      </c>
      <c r="K48" s="41">
        <v>30000</v>
      </c>
    </row>
    <row r="49" spans="1:11" x14ac:dyDescent="0.2">
      <c r="A49" s="3" t="s">
        <v>43</v>
      </c>
      <c r="B49" s="5" t="s">
        <v>99</v>
      </c>
      <c r="C49" s="5" t="s">
        <v>139</v>
      </c>
      <c r="D49" s="5" t="s">
        <v>48</v>
      </c>
      <c r="E49" s="16">
        <v>22787</v>
      </c>
      <c r="F49" s="12">
        <v>1</v>
      </c>
      <c r="G49" s="12">
        <v>0</v>
      </c>
      <c r="H49" s="12">
        <v>0</v>
      </c>
      <c r="I49" s="16">
        <v>2969</v>
      </c>
      <c r="J49" s="12">
        <v>52</v>
      </c>
      <c r="K49" s="41">
        <v>50000</v>
      </c>
    </row>
    <row r="50" spans="1:11" x14ac:dyDescent="0.2">
      <c r="A50" s="9" t="s">
        <v>45</v>
      </c>
      <c r="B50" s="8" t="s">
        <v>101</v>
      </c>
      <c r="C50" s="8" t="s">
        <v>140</v>
      </c>
      <c r="D50" s="8" t="s">
        <v>49</v>
      </c>
      <c r="E50" s="17">
        <v>41186</v>
      </c>
      <c r="F50" s="15">
        <v>1</v>
      </c>
      <c r="G50" s="15">
        <v>0</v>
      </c>
      <c r="H50" s="15">
        <v>0</v>
      </c>
      <c r="I50" s="17">
        <v>2872</v>
      </c>
      <c r="J50" s="15">
        <v>52</v>
      </c>
      <c r="K50" s="42">
        <v>25899</v>
      </c>
    </row>
    <row r="51" spans="1:11" x14ac:dyDescent="0.2">
      <c r="A51" s="46"/>
      <c r="B51" s="43"/>
      <c r="C51" s="43"/>
      <c r="D51" s="43"/>
      <c r="E51" s="67"/>
      <c r="F51" s="70"/>
      <c r="G51" s="70"/>
      <c r="H51" s="70"/>
      <c r="I51" s="67"/>
      <c r="J51" s="70"/>
      <c r="K51" s="67"/>
    </row>
    <row r="52" spans="1:11" x14ac:dyDescent="0.2">
      <c r="B52" s="45" t="s">
        <v>414</v>
      </c>
      <c r="C52" s="44"/>
      <c r="D52" s="44"/>
      <c r="E52" s="68">
        <f>SUM(E3:E35)+SUM(E37:E50)</f>
        <v>1052566</v>
      </c>
      <c r="F52" s="68">
        <f t="shared" ref="F52:K52" si="0">SUM(F3:F50)</f>
        <v>47</v>
      </c>
      <c r="G52" s="68">
        <f t="shared" si="0"/>
        <v>24</v>
      </c>
      <c r="H52" s="68">
        <f t="shared" si="0"/>
        <v>2</v>
      </c>
      <c r="I52" s="68">
        <f t="shared" si="0"/>
        <v>162605</v>
      </c>
      <c r="J52" s="68"/>
      <c r="K52" s="68">
        <f t="shared" si="0"/>
        <v>1033560</v>
      </c>
    </row>
    <row r="53" spans="1:11" x14ac:dyDescent="0.2">
      <c r="B53" s="45" t="s">
        <v>413</v>
      </c>
      <c r="C53" s="44"/>
      <c r="D53" s="44"/>
      <c r="E53" s="68">
        <f>AVERAGE(E3:E35)+AVERAGE(E37:E50)</f>
        <v>43348.086580086579</v>
      </c>
      <c r="F53" s="71"/>
      <c r="G53" s="71"/>
      <c r="H53" s="71"/>
      <c r="I53" s="68">
        <f>AVERAGE(I3:I50)</f>
        <v>3387.6041666666665</v>
      </c>
      <c r="J53" s="71"/>
      <c r="K53" s="68">
        <f>AVERAGE(K3:K50)</f>
        <v>21532.5</v>
      </c>
    </row>
  </sheetData>
  <autoFilter ref="A2:K2" xr:uid="{4D98FBE7-A7AE-4128-BD6E-C418723162FB}"/>
  <mergeCells count="9">
    <mergeCell ref="I1:I2"/>
    <mergeCell ref="J1:J2"/>
    <mergeCell ref="K1:K2"/>
    <mergeCell ref="F1:H1"/>
    <mergeCell ref="A1:A2"/>
    <mergeCell ref="B1:B2"/>
    <mergeCell ref="C1:C2"/>
    <mergeCell ref="D1:D2"/>
    <mergeCell ref="E1:E2"/>
  </mergeCells>
  <conditionalFormatting sqref="A3:K50">
    <cfRule type="expression" dxfId="10" priority="1">
      <formula>MOD(ROW(),2)=1</formula>
    </cfRule>
  </conditionalFormatting>
  <printOptions horizontalCentered="1" verticalCentered="1"/>
  <pageMargins left="0.45" right="0.45" top="0.7" bottom="0.7" header="0.5" footer="0.5"/>
  <pageSetup scale="70" fitToWidth="0" orientation="landscape" r:id="rId1"/>
  <headerFooter>
    <oddHeader>&amp;C&amp;11Library System Profiles FY2019</oddHeader>
    <oddFooter>&amp;CRI Office of Library &amp; Information Services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CF48D-24A2-4155-917D-9E8045298593}">
  <sheetPr>
    <tabColor theme="7" tint="0.39997558519241921"/>
    <pageSetUpPr fitToPage="1"/>
  </sheetPr>
  <dimension ref="A1:H49"/>
  <sheetViews>
    <sheetView showGridLines="0" zoomScaleNormal="100" workbookViewId="0"/>
  </sheetViews>
  <sheetFormatPr defaultRowHeight="12.75" x14ac:dyDescent="0.2"/>
  <cols>
    <col min="1" max="1" width="9.7109375" style="1" customWidth="1"/>
    <col min="2" max="2" width="36.7109375" style="1" bestFit="1" customWidth="1"/>
    <col min="3" max="3" width="32.42578125" style="1" bestFit="1" customWidth="1"/>
    <col min="4" max="4" width="20.28515625" style="1" bestFit="1" customWidth="1"/>
    <col min="5" max="5" width="12.7109375" style="1" bestFit="1" customWidth="1"/>
    <col min="6" max="6" width="13.7109375" style="1" bestFit="1" customWidth="1"/>
    <col min="7" max="7" width="16.85546875" style="21" customWidth="1"/>
    <col min="8" max="8" width="31.140625" style="1" bestFit="1" customWidth="1"/>
    <col min="9" max="16384" width="9.140625" style="1"/>
  </cols>
  <sheetData>
    <row r="1" spans="1:8" ht="29.25" customHeight="1" x14ac:dyDescent="0.2">
      <c r="A1" s="18" t="s">
        <v>46</v>
      </c>
      <c r="B1" s="19" t="s">
        <v>0</v>
      </c>
      <c r="C1" s="19" t="s">
        <v>193</v>
      </c>
      <c r="D1" s="19" t="s">
        <v>102</v>
      </c>
      <c r="E1" s="19" t="s">
        <v>194</v>
      </c>
      <c r="F1" s="19" t="s">
        <v>343</v>
      </c>
      <c r="G1" s="19" t="s">
        <v>344</v>
      </c>
      <c r="H1" s="20" t="s">
        <v>345</v>
      </c>
    </row>
    <row r="2" spans="1:8" x14ac:dyDescent="0.2">
      <c r="A2" s="3" t="s">
        <v>52</v>
      </c>
      <c r="B2" s="5" t="s">
        <v>56</v>
      </c>
      <c r="C2" s="5" t="s">
        <v>350</v>
      </c>
      <c r="D2" s="5" t="s">
        <v>105</v>
      </c>
      <c r="E2" s="12" t="s">
        <v>257</v>
      </c>
      <c r="F2" s="5" t="s">
        <v>254</v>
      </c>
      <c r="G2" s="22">
        <v>4012471920</v>
      </c>
      <c r="H2" s="23" t="s">
        <v>297</v>
      </c>
    </row>
    <row r="3" spans="1:8" x14ac:dyDescent="0.2">
      <c r="A3" s="3" t="s">
        <v>38</v>
      </c>
      <c r="B3" s="5" t="s">
        <v>94</v>
      </c>
      <c r="C3" s="5" t="s">
        <v>388</v>
      </c>
      <c r="D3" s="5" t="s">
        <v>135</v>
      </c>
      <c r="E3" s="12" t="s">
        <v>287</v>
      </c>
      <c r="F3" s="5" t="s">
        <v>254</v>
      </c>
      <c r="G3" s="22">
        <v>4012536948</v>
      </c>
      <c r="H3" s="23" t="s">
        <v>335</v>
      </c>
    </row>
    <row r="4" spans="1:8" x14ac:dyDescent="0.2">
      <c r="A4" s="3" t="s">
        <v>19</v>
      </c>
      <c r="B4" s="5" t="s">
        <v>76</v>
      </c>
      <c r="C4" s="5" t="s">
        <v>369</v>
      </c>
      <c r="D4" s="5" t="s">
        <v>121</v>
      </c>
      <c r="E4" s="12" t="s">
        <v>274</v>
      </c>
      <c r="F4" s="5" t="s">
        <v>253</v>
      </c>
      <c r="G4" s="22">
        <v>4017107800</v>
      </c>
      <c r="H4" s="23" t="s">
        <v>316</v>
      </c>
    </row>
    <row r="5" spans="1:8" x14ac:dyDescent="0.2">
      <c r="A5" s="3" t="s">
        <v>50</v>
      </c>
      <c r="B5" s="5" t="s">
        <v>54</v>
      </c>
      <c r="C5" s="5" t="s">
        <v>348</v>
      </c>
      <c r="D5" s="5" t="s">
        <v>103</v>
      </c>
      <c r="E5" s="12" t="s">
        <v>255</v>
      </c>
      <c r="F5" s="5" t="s">
        <v>253</v>
      </c>
      <c r="G5" s="22">
        <v>4017277440</v>
      </c>
      <c r="H5" s="23" t="s">
        <v>295</v>
      </c>
    </row>
    <row r="6" spans="1:8" x14ac:dyDescent="0.2">
      <c r="A6" s="3" t="s">
        <v>5</v>
      </c>
      <c r="B6" s="5" t="s">
        <v>61</v>
      </c>
      <c r="C6" s="5" t="s">
        <v>355</v>
      </c>
      <c r="D6" s="5" t="s">
        <v>110</v>
      </c>
      <c r="E6" s="12" t="s">
        <v>261</v>
      </c>
      <c r="F6" s="5" t="s">
        <v>293</v>
      </c>
      <c r="G6" s="22">
        <v>4013646211</v>
      </c>
      <c r="H6" s="23" t="s">
        <v>302</v>
      </c>
    </row>
    <row r="7" spans="1:8" x14ac:dyDescent="0.2">
      <c r="A7" s="3" t="s">
        <v>3</v>
      </c>
      <c r="B7" s="5" t="s">
        <v>59</v>
      </c>
      <c r="C7" s="5" t="s">
        <v>353</v>
      </c>
      <c r="D7" s="5" t="s">
        <v>108</v>
      </c>
      <c r="E7" s="12" t="s">
        <v>260</v>
      </c>
      <c r="F7" s="5" t="s">
        <v>294</v>
      </c>
      <c r="G7" s="22">
        <v>4018229100</v>
      </c>
      <c r="H7" s="23" t="s">
        <v>300</v>
      </c>
    </row>
    <row r="8" spans="1:8" x14ac:dyDescent="0.2">
      <c r="A8" s="3" t="s">
        <v>4</v>
      </c>
      <c r="B8" s="5" t="s">
        <v>60</v>
      </c>
      <c r="C8" s="5" t="s">
        <v>354</v>
      </c>
      <c r="D8" s="5" t="s">
        <v>109</v>
      </c>
      <c r="E8" s="12" t="s">
        <v>149</v>
      </c>
      <c r="F8" s="5" t="s">
        <v>253</v>
      </c>
      <c r="G8" s="22">
        <v>4019439080</v>
      </c>
      <c r="H8" s="23" t="s">
        <v>301</v>
      </c>
    </row>
    <row r="9" spans="1:8" x14ac:dyDescent="0.2">
      <c r="A9" s="3" t="s">
        <v>6</v>
      </c>
      <c r="B9" s="5" t="s">
        <v>62</v>
      </c>
      <c r="C9" s="5" t="s">
        <v>356</v>
      </c>
      <c r="D9" s="5" t="s">
        <v>111</v>
      </c>
      <c r="E9" s="12" t="s">
        <v>262</v>
      </c>
      <c r="F9" s="5" t="s">
        <v>253</v>
      </c>
      <c r="G9" s="22">
        <v>4013332552</v>
      </c>
      <c r="H9" s="23" t="s">
        <v>303</v>
      </c>
    </row>
    <row r="10" spans="1:8" x14ac:dyDescent="0.2">
      <c r="A10" s="3" t="s">
        <v>8</v>
      </c>
      <c r="B10" s="5" t="s">
        <v>65</v>
      </c>
      <c r="C10" s="5" t="s">
        <v>358</v>
      </c>
      <c r="D10" s="5" t="s">
        <v>64</v>
      </c>
      <c r="E10" s="12" t="s">
        <v>264</v>
      </c>
      <c r="F10" s="5" t="s">
        <v>294</v>
      </c>
      <c r="G10" s="22">
        <v>4018849510</v>
      </c>
      <c r="H10" s="23" t="s">
        <v>305</v>
      </c>
    </row>
    <row r="11" spans="1:8" x14ac:dyDescent="0.2">
      <c r="A11" s="3" t="s">
        <v>9</v>
      </c>
      <c r="B11" s="5" t="s">
        <v>66</v>
      </c>
      <c r="C11" s="5" t="s">
        <v>359</v>
      </c>
      <c r="D11" s="5" t="s">
        <v>113</v>
      </c>
      <c r="E11" s="12" t="s">
        <v>157</v>
      </c>
      <c r="F11" s="5" t="s">
        <v>253</v>
      </c>
      <c r="G11" s="22">
        <v>4014342453</v>
      </c>
      <c r="H11" s="23" t="s">
        <v>306</v>
      </c>
    </row>
    <row r="12" spans="1:8" x14ac:dyDescent="0.2">
      <c r="A12" s="3" t="s">
        <v>11</v>
      </c>
      <c r="B12" s="5" t="s">
        <v>68</v>
      </c>
      <c r="C12" s="5" t="s">
        <v>361</v>
      </c>
      <c r="D12" s="5" t="s">
        <v>115</v>
      </c>
      <c r="E12" s="12" t="s">
        <v>266</v>
      </c>
      <c r="F12" s="5" t="s">
        <v>293</v>
      </c>
      <c r="G12" s="22">
        <v>4012944109</v>
      </c>
      <c r="H12" s="23" t="s">
        <v>308</v>
      </c>
    </row>
    <row r="13" spans="1:8" x14ac:dyDescent="0.2">
      <c r="A13" s="3" t="s">
        <v>21</v>
      </c>
      <c r="B13" s="5" t="s">
        <v>347</v>
      </c>
      <c r="C13" s="5" t="s">
        <v>371</v>
      </c>
      <c r="D13" s="5" t="s">
        <v>122</v>
      </c>
      <c r="E13" s="12" t="s">
        <v>162</v>
      </c>
      <c r="F13" s="5" t="s">
        <v>253</v>
      </c>
      <c r="G13" s="22">
        <v>4013974801</v>
      </c>
      <c r="H13" s="23" t="s">
        <v>318</v>
      </c>
    </row>
    <row r="14" spans="1:8" x14ac:dyDescent="0.2">
      <c r="A14" s="3" t="s">
        <v>13</v>
      </c>
      <c r="B14" s="5" t="s">
        <v>70</v>
      </c>
      <c r="C14" s="5" t="s">
        <v>363</v>
      </c>
      <c r="D14" s="5" t="s">
        <v>117</v>
      </c>
      <c r="E14" s="12" t="s">
        <v>268</v>
      </c>
      <c r="F14" s="5" t="s">
        <v>253</v>
      </c>
      <c r="G14" s="22">
        <v>4015686077</v>
      </c>
      <c r="H14" s="23" t="s">
        <v>310</v>
      </c>
    </row>
    <row r="15" spans="1:8" x14ac:dyDescent="0.2">
      <c r="A15" s="3" t="s">
        <v>15</v>
      </c>
      <c r="B15" s="5" t="s">
        <v>72</v>
      </c>
      <c r="C15" s="5" t="s">
        <v>365</v>
      </c>
      <c r="D15" s="5" t="s">
        <v>117</v>
      </c>
      <c r="E15" s="12" t="s">
        <v>270</v>
      </c>
      <c r="F15" s="5" t="s">
        <v>253</v>
      </c>
      <c r="G15" s="22">
        <v>4019492850</v>
      </c>
      <c r="H15" s="23" t="s">
        <v>312</v>
      </c>
    </row>
    <row r="16" spans="1:8" x14ac:dyDescent="0.2">
      <c r="A16" s="3" t="s">
        <v>51</v>
      </c>
      <c r="B16" s="5" t="s">
        <v>55</v>
      </c>
      <c r="C16" s="5" t="s">
        <v>349</v>
      </c>
      <c r="D16" s="5" t="s">
        <v>104</v>
      </c>
      <c r="E16" s="12" t="s">
        <v>256</v>
      </c>
      <c r="F16" s="5" t="s">
        <v>293</v>
      </c>
      <c r="G16" s="22">
        <v>4013772770</v>
      </c>
      <c r="H16" s="23" t="s">
        <v>296</v>
      </c>
    </row>
    <row r="17" spans="1:8" x14ac:dyDescent="0.2">
      <c r="A17" s="3" t="s">
        <v>20</v>
      </c>
      <c r="B17" s="5" t="s">
        <v>77</v>
      </c>
      <c r="C17" s="5" t="s">
        <v>370</v>
      </c>
      <c r="D17" s="5" t="s">
        <v>104</v>
      </c>
      <c r="E17" s="12" t="s">
        <v>275</v>
      </c>
      <c r="F17" s="5" t="s">
        <v>293</v>
      </c>
      <c r="G17" s="22">
        <v>4015392851</v>
      </c>
      <c r="H17" s="23" t="s">
        <v>317</v>
      </c>
    </row>
    <row r="18" spans="1:8" x14ac:dyDescent="0.2">
      <c r="A18" s="3" t="s">
        <v>18</v>
      </c>
      <c r="B18" s="5" t="s">
        <v>75</v>
      </c>
      <c r="C18" s="5" t="s">
        <v>368</v>
      </c>
      <c r="D18" s="5" t="s">
        <v>120</v>
      </c>
      <c r="E18" s="12" t="s">
        <v>273</v>
      </c>
      <c r="F18" s="5" t="s">
        <v>252</v>
      </c>
      <c r="G18" s="22">
        <v>4014237280</v>
      </c>
      <c r="H18" s="23" t="s">
        <v>315</v>
      </c>
    </row>
    <row r="19" spans="1:8" x14ac:dyDescent="0.2">
      <c r="A19" s="3" t="s">
        <v>24</v>
      </c>
      <c r="B19" s="5" t="s">
        <v>80</v>
      </c>
      <c r="C19" s="5" t="s">
        <v>374</v>
      </c>
      <c r="D19" s="5" t="s">
        <v>125</v>
      </c>
      <c r="E19" s="12" t="s">
        <v>278</v>
      </c>
      <c r="F19" s="5" t="s">
        <v>253</v>
      </c>
      <c r="G19" s="22">
        <v>4012314980</v>
      </c>
      <c r="H19" s="23" t="s">
        <v>321</v>
      </c>
    </row>
    <row r="20" spans="1:8" x14ac:dyDescent="0.2">
      <c r="A20" s="3" t="s">
        <v>22</v>
      </c>
      <c r="B20" s="5" t="s">
        <v>79</v>
      </c>
      <c r="C20" s="5" t="s">
        <v>372</v>
      </c>
      <c r="D20" s="5" t="s">
        <v>123</v>
      </c>
      <c r="E20" s="12" t="s">
        <v>276</v>
      </c>
      <c r="F20" s="5" t="s">
        <v>253</v>
      </c>
      <c r="G20" s="22">
        <v>4013332422</v>
      </c>
      <c r="H20" s="23" t="s">
        <v>319</v>
      </c>
    </row>
    <row r="21" spans="1:8" x14ac:dyDescent="0.2">
      <c r="A21" s="3" t="s">
        <v>53</v>
      </c>
      <c r="B21" s="5" t="s">
        <v>346</v>
      </c>
      <c r="C21" s="5" t="s">
        <v>351</v>
      </c>
      <c r="D21" s="5" t="s">
        <v>106</v>
      </c>
      <c r="E21" s="12" t="s">
        <v>258</v>
      </c>
      <c r="F21" s="5" t="s">
        <v>252</v>
      </c>
      <c r="G21" s="22">
        <v>4016358562</v>
      </c>
      <c r="H21" s="23" t="s">
        <v>298</v>
      </c>
    </row>
    <row r="22" spans="1:8" x14ac:dyDescent="0.2">
      <c r="A22" s="3" t="s">
        <v>27</v>
      </c>
      <c r="B22" s="5" t="s">
        <v>83</v>
      </c>
      <c r="C22" s="5" t="s">
        <v>377</v>
      </c>
      <c r="D22" s="5" t="s">
        <v>128</v>
      </c>
      <c r="E22" s="12" t="s">
        <v>280</v>
      </c>
      <c r="F22" s="5" t="s">
        <v>252</v>
      </c>
      <c r="G22" s="22">
        <v>4018461573</v>
      </c>
      <c r="H22" s="23" t="s">
        <v>324</v>
      </c>
    </row>
    <row r="23" spans="1:8" x14ac:dyDescent="0.2">
      <c r="A23" s="3" t="s">
        <v>25</v>
      </c>
      <c r="B23" s="5" t="s">
        <v>412</v>
      </c>
      <c r="C23" s="5" t="s">
        <v>375</v>
      </c>
      <c r="D23" s="5" t="s">
        <v>126</v>
      </c>
      <c r="E23" s="12" t="s">
        <v>279</v>
      </c>
      <c r="F23" s="5" t="s">
        <v>293</v>
      </c>
      <c r="G23" s="22">
        <v>4017899507</v>
      </c>
      <c r="H23" s="23" t="s">
        <v>322</v>
      </c>
    </row>
    <row r="24" spans="1:8" x14ac:dyDescent="0.2">
      <c r="A24" s="3" t="s">
        <v>17</v>
      </c>
      <c r="B24" s="5" t="s">
        <v>74</v>
      </c>
      <c r="C24" s="5" t="s">
        <v>367</v>
      </c>
      <c r="D24" s="5" t="s">
        <v>395</v>
      </c>
      <c r="E24" s="12" t="s">
        <v>272</v>
      </c>
      <c r="F24" s="5" t="s">
        <v>293</v>
      </c>
      <c r="G24" s="22">
        <v>4014663233</v>
      </c>
      <c r="H24" s="23" t="s">
        <v>314</v>
      </c>
    </row>
    <row r="25" spans="1:8" x14ac:dyDescent="0.2">
      <c r="A25" s="3" t="s">
        <v>28</v>
      </c>
      <c r="B25" s="5" t="s">
        <v>84</v>
      </c>
      <c r="C25" s="5" t="s">
        <v>378</v>
      </c>
      <c r="D25" s="5" t="s">
        <v>129</v>
      </c>
      <c r="E25" s="12" t="s">
        <v>281</v>
      </c>
      <c r="F25" s="5" t="s">
        <v>252</v>
      </c>
      <c r="G25" s="22">
        <v>4018478720</v>
      </c>
      <c r="H25" s="23" t="s">
        <v>325</v>
      </c>
    </row>
    <row r="26" spans="1:8" x14ac:dyDescent="0.2">
      <c r="A26" s="3" t="s">
        <v>7</v>
      </c>
      <c r="B26" s="5" t="s">
        <v>63</v>
      </c>
      <c r="C26" s="5" t="s">
        <v>357</v>
      </c>
      <c r="D26" s="5" t="s">
        <v>112</v>
      </c>
      <c r="E26" s="12" t="s">
        <v>263</v>
      </c>
      <c r="F26" s="5" t="s">
        <v>293</v>
      </c>
      <c r="G26" s="22">
        <v>4018845524</v>
      </c>
      <c r="H26" s="23" t="s">
        <v>304</v>
      </c>
    </row>
    <row r="27" spans="1:8" x14ac:dyDescent="0.2">
      <c r="A27" s="3" t="s">
        <v>29</v>
      </c>
      <c r="B27" s="5" t="s">
        <v>85</v>
      </c>
      <c r="C27" s="5" t="s">
        <v>379</v>
      </c>
      <c r="D27" s="5" t="s">
        <v>112</v>
      </c>
      <c r="E27" s="12" t="s">
        <v>263</v>
      </c>
      <c r="F27" s="5" t="s">
        <v>293</v>
      </c>
      <c r="G27" s="22">
        <v>4012943306</v>
      </c>
      <c r="H27" s="23" t="s">
        <v>326</v>
      </c>
    </row>
    <row r="28" spans="1:8" x14ac:dyDescent="0.2">
      <c r="A28" s="3" t="s">
        <v>44</v>
      </c>
      <c r="B28" s="5" t="s">
        <v>100</v>
      </c>
      <c r="C28" s="5" t="s">
        <v>393</v>
      </c>
      <c r="D28" s="5" t="s">
        <v>112</v>
      </c>
      <c r="E28" s="12" t="s">
        <v>291</v>
      </c>
      <c r="F28" s="5" t="s">
        <v>293</v>
      </c>
      <c r="G28" s="22">
        <v>4012942081</v>
      </c>
      <c r="H28" s="23" t="s">
        <v>341</v>
      </c>
    </row>
    <row r="29" spans="1:8" x14ac:dyDescent="0.2">
      <c r="A29" s="3" t="s">
        <v>26</v>
      </c>
      <c r="B29" s="5" t="s">
        <v>82</v>
      </c>
      <c r="C29" s="5" t="s">
        <v>376</v>
      </c>
      <c r="D29" s="5" t="s">
        <v>127</v>
      </c>
      <c r="E29" s="12" t="s">
        <v>178</v>
      </c>
      <c r="F29" s="5" t="s">
        <v>253</v>
      </c>
      <c r="G29" s="22">
        <v>4013535600</v>
      </c>
      <c r="H29" s="23" t="s">
        <v>323</v>
      </c>
    </row>
    <row r="30" spans="1:8" x14ac:dyDescent="0.2">
      <c r="A30" s="3" t="s">
        <v>31</v>
      </c>
      <c r="B30" s="5" t="s">
        <v>87</v>
      </c>
      <c r="C30" s="5" t="s">
        <v>381</v>
      </c>
      <c r="D30" s="5" t="s">
        <v>130</v>
      </c>
      <c r="E30" s="12" t="s">
        <v>283</v>
      </c>
      <c r="F30" s="5" t="s">
        <v>253</v>
      </c>
      <c r="G30" s="22">
        <v>4017672780</v>
      </c>
      <c r="H30" s="23" t="s">
        <v>328</v>
      </c>
    </row>
    <row r="31" spans="1:8" x14ac:dyDescent="0.2">
      <c r="A31" s="3" t="s">
        <v>32</v>
      </c>
      <c r="B31" s="5" t="s">
        <v>88</v>
      </c>
      <c r="C31" s="5" t="s">
        <v>382</v>
      </c>
      <c r="D31" s="5" t="s">
        <v>396</v>
      </c>
      <c r="E31" s="12" t="s">
        <v>284</v>
      </c>
      <c r="F31" s="5" t="s">
        <v>253</v>
      </c>
      <c r="G31" s="22">
        <v>4015686226</v>
      </c>
      <c r="H31" s="23" t="s">
        <v>329</v>
      </c>
    </row>
    <row r="32" spans="1:8" x14ac:dyDescent="0.2">
      <c r="A32" s="3" t="s">
        <v>33</v>
      </c>
      <c r="B32" s="5" t="s">
        <v>89</v>
      </c>
      <c r="C32" s="5" t="s">
        <v>383</v>
      </c>
      <c r="D32" s="5" t="s">
        <v>131</v>
      </c>
      <c r="E32" s="12" t="s">
        <v>164</v>
      </c>
      <c r="F32" s="5" t="s">
        <v>253</v>
      </c>
      <c r="G32" s="22">
        <v>4017253714</v>
      </c>
      <c r="H32" s="23" t="s">
        <v>330</v>
      </c>
    </row>
    <row r="33" spans="1:8" x14ac:dyDescent="0.2">
      <c r="A33" s="3" t="s">
        <v>35</v>
      </c>
      <c r="B33" s="5" t="s">
        <v>91</v>
      </c>
      <c r="C33" s="5" t="s">
        <v>385</v>
      </c>
      <c r="D33" s="5" t="s">
        <v>133</v>
      </c>
      <c r="E33" s="12" t="s">
        <v>285</v>
      </c>
      <c r="F33" s="5" t="s">
        <v>252</v>
      </c>
      <c r="G33" s="22">
        <v>4016839457</v>
      </c>
      <c r="H33" s="23" t="s">
        <v>332</v>
      </c>
    </row>
    <row r="34" spans="1:8" x14ac:dyDescent="0.2">
      <c r="A34" s="3" t="s">
        <v>36</v>
      </c>
      <c r="B34" s="5" t="s">
        <v>92</v>
      </c>
      <c r="C34" s="5" t="s">
        <v>386</v>
      </c>
      <c r="D34" s="5" t="s">
        <v>134</v>
      </c>
      <c r="E34" s="12" t="s">
        <v>155</v>
      </c>
      <c r="F34" s="5" t="s">
        <v>253</v>
      </c>
      <c r="G34" s="22">
        <v>4014672700</v>
      </c>
      <c r="H34" s="23" t="s">
        <v>333</v>
      </c>
    </row>
    <row r="35" spans="1:8" x14ac:dyDescent="0.2">
      <c r="A35" s="3" t="s">
        <v>37</v>
      </c>
      <c r="B35" s="5" t="s">
        <v>93</v>
      </c>
      <c r="C35" s="5" t="s">
        <v>387</v>
      </c>
      <c r="D35" s="5" t="s">
        <v>134</v>
      </c>
      <c r="E35" s="12" t="s">
        <v>286</v>
      </c>
      <c r="F35" s="5" t="s">
        <v>253</v>
      </c>
      <c r="G35" s="22">
        <v>4014558000</v>
      </c>
      <c r="H35" s="23" t="s">
        <v>334</v>
      </c>
    </row>
    <row r="36" spans="1:8" x14ac:dyDescent="0.2">
      <c r="A36" s="3" t="s">
        <v>2</v>
      </c>
      <c r="B36" s="5" t="s">
        <v>58</v>
      </c>
      <c r="C36" s="5" t="s">
        <v>352</v>
      </c>
      <c r="D36" s="5" t="s">
        <v>107</v>
      </c>
      <c r="E36" s="12" t="s">
        <v>259</v>
      </c>
      <c r="F36" s="5" t="s">
        <v>293</v>
      </c>
      <c r="G36" s="22">
        <v>4013646100</v>
      </c>
      <c r="H36" s="23" t="s">
        <v>299</v>
      </c>
    </row>
    <row r="37" spans="1:8" x14ac:dyDescent="0.2">
      <c r="A37" s="3" t="s">
        <v>16</v>
      </c>
      <c r="B37" s="5" t="s">
        <v>73</v>
      </c>
      <c r="C37" s="5" t="s">
        <v>366</v>
      </c>
      <c r="D37" s="5" t="s">
        <v>118</v>
      </c>
      <c r="E37" s="12" t="s">
        <v>271</v>
      </c>
      <c r="F37" s="5" t="s">
        <v>253</v>
      </c>
      <c r="G37" s="22">
        <v>4018217910</v>
      </c>
      <c r="H37" s="23" t="s">
        <v>313</v>
      </c>
    </row>
    <row r="38" spans="1:8" x14ac:dyDescent="0.2">
      <c r="A38" s="3" t="s">
        <v>30</v>
      </c>
      <c r="B38" s="5" t="s">
        <v>86</v>
      </c>
      <c r="C38" s="5" t="s">
        <v>380</v>
      </c>
      <c r="D38" s="5" t="s">
        <v>118</v>
      </c>
      <c r="E38" s="12" t="s">
        <v>282</v>
      </c>
      <c r="F38" s="5" t="s">
        <v>253</v>
      </c>
      <c r="G38" s="22">
        <v>4016475133</v>
      </c>
      <c r="H38" s="23" t="s">
        <v>327</v>
      </c>
    </row>
    <row r="39" spans="1:8" x14ac:dyDescent="0.2">
      <c r="A39" s="3" t="s">
        <v>10</v>
      </c>
      <c r="B39" s="5" t="s">
        <v>67</v>
      </c>
      <c r="C39" s="5" t="s">
        <v>360</v>
      </c>
      <c r="D39" s="5" t="s">
        <v>114</v>
      </c>
      <c r="E39" s="12" t="s">
        <v>265</v>
      </c>
      <c r="F39" s="5" t="s">
        <v>253</v>
      </c>
      <c r="G39" s="22">
        <v>4012315150</v>
      </c>
      <c r="H39" s="23" t="s">
        <v>307</v>
      </c>
    </row>
    <row r="40" spans="1:8" x14ac:dyDescent="0.2">
      <c r="A40" s="3" t="s">
        <v>14</v>
      </c>
      <c r="B40" s="5" t="s">
        <v>71</v>
      </c>
      <c r="C40" s="5" t="s">
        <v>364</v>
      </c>
      <c r="D40" s="5" t="s">
        <v>114</v>
      </c>
      <c r="E40" s="12" t="s">
        <v>269</v>
      </c>
      <c r="F40" s="5" t="s">
        <v>253</v>
      </c>
      <c r="G40" s="22">
        <v>4019493630</v>
      </c>
      <c r="H40" s="23" t="s">
        <v>311</v>
      </c>
    </row>
    <row r="41" spans="1:8" x14ac:dyDescent="0.2">
      <c r="A41" s="3" t="s">
        <v>39</v>
      </c>
      <c r="B41" s="5" t="s">
        <v>95</v>
      </c>
      <c r="C41" s="5" t="s">
        <v>389</v>
      </c>
      <c r="D41" s="5" t="s">
        <v>136</v>
      </c>
      <c r="E41" s="12" t="s">
        <v>183</v>
      </c>
      <c r="F41" s="5" t="s">
        <v>293</v>
      </c>
      <c r="G41" s="22">
        <v>4017891555</v>
      </c>
      <c r="H41" s="23" t="s">
        <v>336</v>
      </c>
    </row>
    <row r="42" spans="1:8" x14ac:dyDescent="0.2">
      <c r="A42" s="3" t="s">
        <v>40</v>
      </c>
      <c r="B42" s="5" t="s">
        <v>96</v>
      </c>
      <c r="C42" s="5" t="s">
        <v>288</v>
      </c>
      <c r="D42" s="5" t="s">
        <v>137</v>
      </c>
      <c r="E42" s="12" t="s">
        <v>185</v>
      </c>
      <c r="F42" s="5" t="s">
        <v>252</v>
      </c>
      <c r="G42" s="22">
        <v>4016256796</v>
      </c>
      <c r="H42" s="23" t="s">
        <v>337</v>
      </c>
    </row>
    <row r="43" spans="1:8" x14ac:dyDescent="0.2">
      <c r="A43" s="3" t="s">
        <v>12</v>
      </c>
      <c r="B43" s="5" t="s">
        <v>69</v>
      </c>
      <c r="C43" s="5" t="s">
        <v>362</v>
      </c>
      <c r="D43" s="5" t="s">
        <v>116</v>
      </c>
      <c r="E43" s="12" t="s">
        <v>267</v>
      </c>
      <c r="F43" s="5" t="s">
        <v>254</v>
      </c>
      <c r="G43" s="22">
        <v>4012457686</v>
      </c>
      <c r="H43" s="23" t="s">
        <v>309</v>
      </c>
    </row>
    <row r="44" spans="1:8" x14ac:dyDescent="0.2">
      <c r="A44" s="3" t="s">
        <v>34</v>
      </c>
      <c r="B44" s="5" t="s">
        <v>90</v>
      </c>
      <c r="C44" s="5" t="s">
        <v>384</v>
      </c>
      <c r="D44" s="5" t="s">
        <v>132</v>
      </c>
      <c r="E44" s="12" t="s">
        <v>187</v>
      </c>
      <c r="F44" s="5" t="s">
        <v>294</v>
      </c>
      <c r="G44" s="22">
        <v>4017373292</v>
      </c>
      <c r="H44" s="23" t="s">
        <v>331</v>
      </c>
    </row>
    <row r="45" spans="1:8" x14ac:dyDescent="0.2">
      <c r="A45" s="3" t="s">
        <v>41</v>
      </c>
      <c r="B45" s="5" t="s">
        <v>97</v>
      </c>
      <c r="C45" s="5" t="s">
        <v>390</v>
      </c>
      <c r="D45" s="5" t="s">
        <v>132</v>
      </c>
      <c r="E45" s="12" t="s">
        <v>189</v>
      </c>
      <c r="F45" s="5" t="s">
        <v>294</v>
      </c>
      <c r="G45" s="22">
        <v>4017395440</v>
      </c>
      <c r="H45" s="23" t="s">
        <v>338</v>
      </c>
    </row>
    <row r="46" spans="1:8" x14ac:dyDescent="0.2">
      <c r="A46" s="3" t="s">
        <v>23</v>
      </c>
      <c r="B46" s="5" t="s">
        <v>439</v>
      </c>
      <c r="C46" s="5" t="s">
        <v>373</v>
      </c>
      <c r="D46" s="5" t="s">
        <v>124</v>
      </c>
      <c r="E46" s="12" t="s">
        <v>277</v>
      </c>
      <c r="F46" s="5" t="s">
        <v>294</v>
      </c>
      <c r="G46" s="22">
        <v>4013973434</v>
      </c>
      <c r="H46" s="23" t="s">
        <v>320</v>
      </c>
    </row>
    <row r="47" spans="1:8" x14ac:dyDescent="0.2">
      <c r="A47" s="3" t="s">
        <v>42</v>
      </c>
      <c r="B47" s="5" t="s">
        <v>98</v>
      </c>
      <c r="C47" s="5" t="s">
        <v>391</v>
      </c>
      <c r="D47" s="5" t="s">
        <v>138</v>
      </c>
      <c r="E47" s="12" t="s">
        <v>289</v>
      </c>
      <c r="F47" s="5" t="s">
        <v>294</v>
      </c>
      <c r="G47" s="22">
        <v>4018283750</v>
      </c>
      <c r="H47" s="23" t="s">
        <v>339</v>
      </c>
    </row>
    <row r="48" spans="1:8" x14ac:dyDescent="0.2">
      <c r="A48" s="3" t="s">
        <v>43</v>
      </c>
      <c r="B48" s="5" t="s">
        <v>99</v>
      </c>
      <c r="C48" s="5" t="s">
        <v>392</v>
      </c>
      <c r="D48" s="5" t="s">
        <v>139</v>
      </c>
      <c r="E48" s="12" t="s">
        <v>290</v>
      </c>
      <c r="F48" s="5" t="s">
        <v>293</v>
      </c>
      <c r="G48" s="22">
        <v>4015962877</v>
      </c>
      <c r="H48" s="23" t="s">
        <v>340</v>
      </c>
    </row>
    <row r="49" spans="1:8" x14ac:dyDescent="0.2">
      <c r="A49" s="9" t="s">
        <v>45</v>
      </c>
      <c r="B49" s="8" t="s">
        <v>101</v>
      </c>
      <c r="C49" s="8" t="s">
        <v>394</v>
      </c>
      <c r="D49" s="8" t="s">
        <v>140</v>
      </c>
      <c r="E49" s="15" t="s">
        <v>292</v>
      </c>
      <c r="F49" s="8" t="s">
        <v>253</v>
      </c>
      <c r="G49" s="24">
        <v>4017699044</v>
      </c>
      <c r="H49" s="25" t="s">
        <v>342</v>
      </c>
    </row>
  </sheetData>
  <autoFilter ref="A1:H1" xr:uid="{8A9EB8AC-7E20-4DAD-AFBD-2A7636B2F9D4}"/>
  <conditionalFormatting sqref="A2:H49">
    <cfRule type="expression" dxfId="9" priority="1">
      <formula>MOD(ROW(),2)=1</formula>
    </cfRule>
  </conditionalFormatting>
  <printOptions horizontalCentered="1" verticalCentered="1"/>
  <pageMargins left="0.5" right="0.5" top="0.5" bottom="0.5" header="0.5" footer="0.5"/>
  <pageSetup scale="75" orientation="landscape" r:id="rId1"/>
  <headerFooter>
    <oddHeader>&amp;C&amp;11Library Directory FY2019</oddHeader>
    <oddFooter>&amp;CRI Office of Library &amp; Information Services</oddFooter>
  </headerFooter>
  <ignoredErrors>
    <ignoredError sqref="E2:E4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189804-35A3-47D4-9324-9084C90CB316}">
  <sheetPr>
    <tabColor theme="7" tint="0.39997558519241921"/>
    <pageSetUpPr fitToPage="1"/>
  </sheetPr>
  <dimension ref="A1:I27"/>
  <sheetViews>
    <sheetView showGridLines="0" zoomScaleNormal="100" workbookViewId="0">
      <pane ySplit="1" topLeftCell="A2" activePane="bottomLeft" state="frozen"/>
      <selection pane="bottomLeft"/>
    </sheetView>
  </sheetViews>
  <sheetFormatPr defaultRowHeight="12.75" x14ac:dyDescent="0.2"/>
  <cols>
    <col min="1" max="1" width="9.140625" style="1"/>
    <col min="2" max="2" width="35.5703125" style="1" bestFit="1" customWidth="1"/>
    <col min="3" max="3" width="27.42578125" style="1" bestFit="1" customWidth="1"/>
    <col min="4" max="4" width="23.5703125" style="1" bestFit="1" customWidth="1"/>
    <col min="5" max="5" width="13.5703125" style="1" bestFit="1" customWidth="1"/>
    <col min="6" max="6" width="8.7109375" style="1" bestFit="1" customWidth="1"/>
    <col min="7" max="7" width="11.7109375" style="1" customWidth="1"/>
    <col min="8" max="8" width="10.140625" style="1" customWidth="1"/>
    <col min="9" max="9" width="14.28515625" style="21" customWidth="1"/>
    <col min="10" max="16384" width="9.140625" style="1"/>
  </cols>
  <sheetData>
    <row r="1" spans="1:9" ht="40.5" customHeight="1" x14ac:dyDescent="0.2">
      <c r="A1" s="47" t="s">
        <v>46</v>
      </c>
      <c r="B1" s="48" t="s">
        <v>0</v>
      </c>
      <c r="C1" s="48" t="s">
        <v>192</v>
      </c>
      <c r="D1" s="48" t="s">
        <v>193</v>
      </c>
      <c r="E1" s="48" t="s">
        <v>102</v>
      </c>
      <c r="F1" s="48" t="s">
        <v>194</v>
      </c>
      <c r="G1" s="48" t="s">
        <v>142</v>
      </c>
      <c r="H1" s="48" t="s">
        <v>144</v>
      </c>
      <c r="I1" s="49" t="s">
        <v>195</v>
      </c>
    </row>
    <row r="2" spans="1:9" x14ac:dyDescent="0.2">
      <c r="A2" s="3" t="s">
        <v>146</v>
      </c>
      <c r="B2" s="10" t="s">
        <v>196</v>
      </c>
      <c r="C2" s="5" t="s">
        <v>59</v>
      </c>
      <c r="D2" s="5" t="s">
        <v>213</v>
      </c>
      <c r="E2" s="5" t="s">
        <v>237</v>
      </c>
      <c r="F2" s="11" t="s">
        <v>147</v>
      </c>
      <c r="G2" s="16">
        <v>1010</v>
      </c>
      <c r="H2" s="12">
        <v>52</v>
      </c>
      <c r="I2" s="41">
        <v>3200</v>
      </c>
    </row>
    <row r="3" spans="1:9" x14ac:dyDescent="0.2">
      <c r="A3" s="3" t="s">
        <v>148</v>
      </c>
      <c r="B3" s="10" t="s">
        <v>197</v>
      </c>
      <c r="C3" s="5" t="s">
        <v>60</v>
      </c>
      <c r="D3" s="5" t="s">
        <v>214</v>
      </c>
      <c r="E3" s="5" t="s">
        <v>109</v>
      </c>
      <c r="F3" s="11" t="s">
        <v>149</v>
      </c>
      <c r="G3" s="16">
        <v>1281</v>
      </c>
      <c r="H3" s="12">
        <v>52</v>
      </c>
      <c r="I3" s="41">
        <v>800</v>
      </c>
    </row>
    <row r="4" spans="1:9" x14ac:dyDescent="0.2">
      <c r="A4" s="3" t="s">
        <v>150</v>
      </c>
      <c r="B4" s="10" t="s">
        <v>198</v>
      </c>
      <c r="C4" s="5" t="s">
        <v>60</v>
      </c>
      <c r="D4" s="5" t="s">
        <v>215</v>
      </c>
      <c r="E4" s="5" t="s">
        <v>109</v>
      </c>
      <c r="F4" s="11" t="s">
        <v>151</v>
      </c>
      <c r="G4" s="16">
        <v>2128</v>
      </c>
      <c r="H4" s="12">
        <v>52</v>
      </c>
      <c r="I4" s="41">
        <v>5400</v>
      </c>
    </row>
    <row r="5" spans="1:9" x14ac:dyDescent="0.2">
      <c r="A5" s="3" t="s">
        <v>152</v>
      </c>
      <c r="B5" s="10" t="s">
        <v>199</v>
      </c>
      <c r="C5" s="5" t="s">
        <v>60</v>
      </c>
      <c r="D5" s="5" t="s">
        <v>216</v>
      </c>
      <c r="E5" s="5" t="s">
        <v>109</v>
      </c>
      <c r="F5" s="11" t="s">
        <v>149</v>
      </c>
      <c r="G5" s="16">
        <v>1322</v>
      </c>
      <c r="H5" s="12">
        <v>52</v>
      </c>
      <c r="I5" s="41">
        <v>2240</v>
      </c>
    </row>
    <row r="6" spans="1:9" x14ac:dyDescent="0.2">
      <c r="A6" s="3" t="s">
        <v>153</v>
      </c>
      <c r="B6" s="10" t="s">
        <v>200</v>
      </c>
      <c r="C6" s="5" t="s">
        <v>60</v>
      </c>
      <c r="D6" s="5" t="s">
        <v>217</v>
      </c>
      <c r="E6" s="5" t="s">
        <v>109</v>
      </c>
      <c r="F6" s="11" t="s">
        <v>149</v>
      </c>
      <c r="G6" s="16">
        <v>1428</v>
      </c>
      <c r="H6" s="12">
        <v>52</v>
      </c>
      <c r="I6" s="41">
        <v>2068</v>
      </c>
    </row>
    <row r="7" spans="1:9" x14ac:dyDescent="0.2">
      <c r="A7" s="3" t="s">
        <v>154</v>
      </c>
      <c r="B7" s="10" t="s">
        <v>201</v>
      </c>
      <c r="C7" s="5" t="s">
        <v>60</v>
      </c>
      <c r="D7" s="5" t="s">
        <v>218</v>
      </c>
      <c r="E7" s="5" t="s">
        <v>109</v>
      </c>
      <c r="F7" s="11" t="s">
        <v>155</v>
      </c>
      <c r="G7" s="16">
        <v>2102</v>
      </c>
      <c r="H7" s="12">
        <v>52</v>
      </c>
      <c r="I7" s="41">
        <v>19500</v>
      </c>
    </row>
    <row r="8" spans="1:9" x14ac:dyDescent="0.2">
      <c r="A8" s="3" t="s">
        <v>156</v>
      </c>
      <c r="B8" s="10" t="s">
        <v>202</v>
      </c>
      <c r="C8" s="5" t="s">
        <v>66</v>
      </c>
      <c r="D8" s="5" t="s">
        <v>219</v>
      </c>
      <c r="E8" s="5" t="s">
        <v>113</v>
      </c>
      <c r="F8" s="11" t="s">
        <v>157</v>
      </c>
      <c r="G8" s="16">
        <v>1952</v>
      </c>
      <c r="H8" s="12">
        <v>52</v>
      </c>
      <c r="I8" s="41">
        <v>2640</v>
      </c>
    </row>
    <row r="9" spans="1:9" x14ac:dyDescent="0.2">
      <c r="A9" s="3" t="s">
        <v>158</v>
      </c>
      <c r="B9" s="10" t="s">
        <v>203</v>
      </c>
      <c r="C9" s="5" t="s">
        <v>66</v>
      </c>
      <c r="D9" s="5" t="s">
        <v>220</v>
      </c>
      <c r="E9" s="5" t="s">
        <v>113</v>
      </c>
      <c r="F9" s="11" t="s">
        <v>159</v>
      </c>
      <c r="G9" s="16">
        <v>2867</v>
      </c>
      <c r="H9" s="12">
        <v>52</v>
      </c>
      <c r="I9" s="41">
        <v>8500</v>
      </c>
    </row>
    <row r="10" spans="1:9" x14ac:dyDescent="0.2">
      <c r="A10" s="3" t="s">
        <v>160</v>
      </c>
      <c r="B10" s="10" t="s">
        <v>204</v>
      </c>
      <c r="C10" s="5" t="s">
        <v>78</v>
      </c>
      <c r="D10" s="5" t="s">
        <v>161</v>
      </c>
      <c r="E10" s="5" t="s">
        <v>122</v>
      </c>
      <c r="F10" s="11" t="s">
        <v>162</v>
      </c>
      <c r="G10" s="16">
        <v>1258</v>
      </c>
      <c r="H10" s="12">
        <v>52</v>
      </c>
      <c r="I10" s="41">
        <v>1261</v>
      </c>
    </row>
    <row r="11" spans="1:9" x14ac:dyDescent="0.2">
      <c r="A11" s="3" t="s">
        <v>163</v>
      </c>
      <c r="B11" s="10" t="s">
        <v>205</v>
      </c>
      <c r="C11" s="5" t="s">
        <v>89</v>
      </c>
      <c r="D11" s="5" t="s">
        <v>221</v>
      </c>
      <c r="E11" s="5" t="s">
        <v>131</v>
      </c>
      <c r="F11" s="11" t="s">
        <v>164</v>
      </c>
      <c r="G11" s="16">
        <v>572</v>
      </c>
      <c r="H11" s="12">
        <v>52</v>
      </c>
      <c r="I11" s="41">
        <v>-3</v>
      </c>
    </row>
    <row r="12" spans="1:9" x14ac:dyDescent="0.2">
      <c r="A12" s="3" t="s">
        <v>165</v>
      </c>
      <c r="B12" s="10" t="s">
        <v>206</v>
      </c>
      <c r="C12" s="5" t="s">
        <v>92</v>
      </c>
      <c r="D12" s="5" t="s">
        <v>222</v>
      </c>
      <c r="E12" s="5" t="s">
        <v>134</v>
      </c>
      <c r="F12" s="11" t="s">
        <v>166</v>
      </c>
      <c r="G12" s="16">
        <v>240</v>
      </c>
      <c r="H12" s="12">
        <v>12</v>
      </c>
      <c r="I12" s="41">
        <v>130</v>
      </c>
    </row>
    <row r="13" spans="1:9" x14ac:dyDescent="0.2">
      <c r="A13" s="3" t="s">
        <v>167</v>
      </c>
      <c r="B13" s="10" t="s">
        <v>415</v>
      </c>
      <c r="C13" s="5" t="s">
        <v>92</v>
      </c>
      <c r="D13" s="5" t="s">
        <v>223</v>
      </c>
      <c r="E13" s="5" t="s">
        <v>134</v>
      </c>
      <c r="F13" s="11" t="s">
        <v>168</v>
      </c>
      <c r="G13" s="16">
        <v>1612</v>
      </c>
      <c r="H13" s="12">
        <v>52</v>
      </c>
      <c r="I13" s="41">
        <v>3812</v>
      </c>
    </row>
    <row r="14" spans="1:9" x14ac:dyDescent="0.2">
      <c r="A14" s="3" t="s">
        <v>169</v>
      </c>
      <c r="B14" s="10" t="s">
        <v>416</v>
      </c>
      <c r="C14" s="5" t="s">
        <v>92</v>
      </c>
      <c r="D14" s="5" t="s">
        <v>224</v>
      </c>
      <c r="E14" s="5" t="s">
        <v>134</v>
      </c>
      <c r="F14" s="11" t="s">
        <v>170</v>
      </c>
      <c r="G14" s="16">
        <v>2175</v>
      </c>
      <c r="H14" s="12">
        <v>52</v>
      </c>
      <c r="I14" s="41">
        <v>20086</v>
      </c>
    </row>
    <row r="15" spans="1:9" x14ac:dyDescent="0.2">
      <c r="A15" s="3" t="s">
        <v>171</v>
      </c>
      <c r="B15" s="10" t="s">
        <v>417</v>
      </c>
      <c r="C15" s="5" t="s">
        <v>92</v>
      </c>
      <c r="D15" s="5" t="s">
        <v>225</v>
      </c>
      <c r="E15" s="5" t="s">
        <v>134</v>
      </c>
      <c r="F15" s="11" t="s">
        <v>172</v>
      </c>
      <c r="G15" s="16">
        <v>2392</v>
      </c>
      <c r="H15" s="12">
        <v>52</v>
      </c>
      <c r="I15" s="41">
        <v>9373</v>
      </c>
    </row>
    <row r="16" spans="1:9" x14ac:dyDescent="0.2">
      <c r="A16" s="3" t="s">
        <v>173</v>
      </c>
      <c r="B16" s="10" t="s">
        <v>418</v>
      </c>
      <c r="C16" s="5" t="s">
        <v>92</v>
      </c>
      <c r="D16" s="5" t="s">
        <v>222</v>
      </c>
      <c r="E16" s="5" t="s">
        <v>134</v>
      </c>
      <c r="F16" s="11" t="s">
        <v>166</v>
      </c>
      <c r="G16" s="16">
        <v>1612</v>
      </c>
      <c r="H16" s="12">
        <v>52</v>
      </c>
      <c r="I16" s="41">
        <v>3600</v>
      </c>
    </row>
    <row r="17" spans="1:9" x14ac:dyDescent="0.2">
      <c r="A17" s="3" t="s">
        <v>174</v>
      </c>
      <c r="B17" s="10" t="s">
        <v>419</v>
      </c>
      <c r="C17" s="5" t="s">
        <v>92</v>
      </c>
      <c r="D17" s="5" t="s">
        <v>226</v>
      </c>
      <c r="E17" s="5" t="s">
        <v>134</v>
      </c>
      <c r="F17" s="11" t="s">
        <v>168</v>
      </c>
      <c r="G17" s="16">
        <v>2392</v>
      </c>
      <c r="H17" s="12">
        <v>52</v>
      </c>
      <c r="I17" s="41">
        <v>18227</v>
      </c>
    </row>
    <row r="18" spans="1:9" x14ac:dyDescent="0.2">
      <c r="A18" s="3" t="s">
        <v>175</v>
      </c>
      <c r="B18" s="10" t="s">
        <v>420</v>
      </c>
      <c r="C18" s="5" t="s">
        <v>92</v>
      </c>
      <c r="D18" s="5" t="s">
        <v>227</v>
      </c>
      <c r="E18" s="5" t="s">
        <v>134</v>
      </c>
      <c r="F18" s="11" t="s">
        <v>172</v>
      </c>
      <c r="G18" s="16">
        <v>1612</v>
      </c>
      <c r="H18" s="12">
        <v>52</v>
      </c>
      <c r="I18" s="41">
        <v>8900</v>
      </c>
    </row>
    <row r="19" spans="1:9" x14ac:dyDescent="0.2">
      <c r="A19" s="3" t="s">
        <v>176</v>
      </c>
      <c r="B19" s="10" t="s">
        <v>421</v>
      </c>
      <c r="C19" s="5" t="s">
        <v>92</v>
      </c>
      <c r="D19" s="5" t="s">
        <v>228</v>
      </c>
      <c r="E19" s="5" t="s">
        <v>134</v>
      </c>
      <c r="F19" s="11" t="s">
        <v>155</v>
      </c>
      <c r="G19" s="16">
        <v>1612</v>
      </c>
      <c r="H19" s="12">
        <v>52</v>
      </c>
      <c r="I19" s="41">
        <v>7249</v>
      </c>
    </row>
    <row r="20" spans="1:9" x14ac:dyDescent="0.2">
      <c r="A20" s="3" t="s">
        <v>177</v>
      </c>
      <c r="B20" s="10" t="s">
        <v>422</v>
      </c>
      <c r="C20" s="5" t="s">
        <v>92</v>
      </c>
      <c r="D20" s="5" t="s">
        <v>229</v>
      </c>
      <c r="E20" s="5" t="s">
        <v>134</v>
      </c>
      <c r="F20" s="11" t="s">
        <v>178</v>
      </c>
      <c r="G20" s="16">
        <v>1612</v>
      </c>
      <c r="H20" s="12">
        <v>52</v>
      </c>
      <c r="I20" s="41">
        <v>8200</v>
      </c>
    </row>
    <row r="21" spans="1:9" x14ac:dyDescent="0.2">
      <c r="A21" s="3" t="s">
        <v>179</v>
      </c>
      <c r="B21" s="10" t="s">
        <v>423</v>
      </c>
      <c r="C21" s="5" t="s">
        <v>92</v>
      </c>
      <c r="D21" s="5" t="s">
        <v>230</v>
      </c>
      <c r="E21" s="5" t="s">
        <v>134</v>
      </c>
      <c r="F21" s="11" t="s">
        <v>155</v>
      </c>
      <c r="G21" s="16">
        <v>1612</v>
      </c>
      <c r="H21" s="12">
        <v>52</v>
      </c>
      <c r="I21" s="41">
        <v>2800</v>
      </c>
    </row>
    <row r="22" spans="1:9" x14ac:dyDescent="0.2">
      <c r="A22" s="3" t="s">
        <v>180</v>
      </c>
      <c r="B22" s="10" t="s">
        <v>207</v>
      </c>
      <c r="C22" s="5" t="s">
        <v>95</v>
      </c>
      <c r="D22" s="5" t="s">
        <v>231</v>
      </c>
      <c r="E22" s="5" t="s">
        <v>238</v>
      </c>
      <c r="F22" s="11" t="s">
        <v>181</v>
      </c>
      <c r="G22" s="16">
        <v>2456</v>
      </c>
      <c r="H22" s="12">
        <v>52</v>
      </c>
      <c r="I22" s="41">
        <v>5920</v>
      </c>
    </row>
    <row r="23" spans="1:9" x14ac:dyDescent="0.2">
      <c r="A23" s="3" t="s">
        <v>182</v>
      </c>
      <c r="B23" s="10" t="s">
        <v>208</v>
      </c>
      <c r="C23" s="5" t="s">
        <v>95</v>
      </c>
      <c r="D23" s="5" t="s">
        <v>232</v>
      </c>
      <c r="E23" s="5" t="s">
        <v>239</v>
      </c>
      <c r="F23" s="11" t="s">
        <v>183</v>
      </c>
      <c r="G23" s="16">
        <v>1352</v>
      </c>
      <c r="H23" s="12">
        <v>52</v>
      </c>
      <c r="I23" s="41">
        <v>1680</v>
      </c>
    </row>
    <row r="24" spans="1:9" x14ac:dyDescent="0.2">
      <c r="A24" s="3" t="s">
        <v>184</v>
      </c>
      <c r="B24" s="10" t="s">
        <v>209</v>
      </c>
      <c r="C24" s="5" t="s">
        <v>96</v>
      </c>
      <c r="D24" s="5" t="s">
        <v>233</v>
      </c>
      <c r="E24" s="5" t="s">
        <v>137</v>
      </c>
      <c r="F24" s="11" t="s">
        <v>185</v>
      </c>
      <c r="G24" s="16">
        <v>356</v>
      </c>
      <c r="H24" s="12">
        <v>50</v>
      </c>
      <c r="I24" s="41">
        <v>1250</v>
      </c>
    </row>
    <row r="25" spans="1:9" x14ac:dyDescent="0.2">
      <c r="A25" s="3" t="s">
        <v>186</v>
      </c>
      <c r="B25" s="10" t="s">
        <v>210</v>
      </c>
      <c r="C25" s="5" t="s">
        <v>97</v>
      </c>
      <c r="D25" s="5" t="s">
        <v>234</v>
      </c>
      <c r="E25" s="5" t="s">
        <v>132</v>
      </c>
      <c r="F25" s="11" t="s">
        <v>187</v>
      </c>
      <c r="G25" s="16">
        <v>1137</v>
      </c>
      <c r="H25" s="12">
        <v>52</v>
      </c>
      <c r="I25" s="41">
        <v>1637</v>
      </c>
    </row>
    <row r="26" spans="1:9" x14ac:dyDescent="0.2">
      <c r="A26" s="3" t="s">
        <v>188</v>
      </c>
      <c r="B26" s="10" t="s">
        <v>211</v>
      </c>
      <c r="C26" s="5" t="s">
        <v>97</v>
      </c>
      <c r="D26" s="5" t="s">
        <v>235</v>
      </c>
      <c r="E26" s="5" t="s">
        <v>132</v>
      </c>
      <c r="F26" s="11" t="s">
        <v>189</v>
      </c>
      <c r="G26" s="16">
        <v>1129</v>
      </c>
      <c r="H26" s="12">
        <v>52</v>
      </c>
      <c r="I26" s="41">
        <v>1410</v>
      </c>
    </row>
    <row r="27" spans="1:9" x14ac:dyDescent="0.2">
      <c r="A27" s="9" t="s">
        <v>190</v>
      </c>
      <c r="B27" s="13" t="s">
        <v>212</v>
      </c>
      <c r="C27" s="8" t="s">
        <v>97</v>
      </c>
      <c r="D27" s="8" t="s">
        <v>236</v>
      </c>
      <c r="E27" s="8" t="s">
        <v>132</v>
      </c>
      <c r="F27" s="14" t="s">
        <v>191</v>
      </c>
      <c r="G27" s="17">
        <v>1192</v>
      </c>
      <c r="H27" s="15">
        <v>52</v>
      </c>
      <c r="I27" s="42">
        <v>1976</v>
      </c>
    </row>
  </sheetData>
  <autoFilter ref="A1:I1" xr:uid="{591F2B20-2912-4350-8185-F37DC030E841}"/>
  <conditionalFormatting sqref="A2:I27">
    <cfRule type="expression" dxfId="8" priority="1">
      <formula>MOD(ROW(),2)=0</formula>
    </cfRule>
  </conditionalFormatting>
  <printOptions horizontalCentered="1"/>
  <pageMargins left="0.5" right="0.5" top="0.7" bottom="0.5" header="0.4" footer="0.5"/>
  <pageSetup scale="84" fitToHeight="0" orientation="landscape" r:id="rId1"/>
  <headerFooter>
    <oddHeader>&amp;C&amp;11Library Branch Directory FY 2019</oddHeader>
    <oddFooter>&amp;CRI Office of Library &amp; Information Services</oddFooter>
  </headerFooter>
  <ignoredErrors>
    <ignoredError sqref="F2 F3:F2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DD9CA6-521A-44F9-8D35-3AB8DA713BA3}">
  <sheetPr>
    <tabColor theme="7" tint="0.39997558519241921"/>
    <pageSetUpPr fitToPage="1"/>
  </sheetPr>
  <dimension ref="A1:E58"/>
  <sheetViews>
    <sheetView showGridLines="0" showRuler="0" zoomScale="110" zoomScaleNormal="110" workbookViewId="0">
      <pane ySplit="1" topLeftCell="A2" activePane="bottomLeft" state="frozen"/>
      <selection pane="bottomLeft"/>
    </sheetView>
  </sheetViews>
  <sheetFormatPr defaultRowHeight="12.75" outlineLevelRow="1" x14ac:dyDescent="0.2"/>
  <cols>
    <col min="1" max="1" width="36.5703125" style="1" customWidth="1"/>
    <col min="2" max="2" width="17.140625" style="1" customWidth="1"/>
    <col min="3" max="3" width="13" style="1" customWidth="1"/>
    <col min="4" max="4" width="11.140625" style="21" customWidth="1"/>
    <col min="5" max="5" width="13.28515625" style="1" customWidth="1"/>
    <col min="6" max="16384" width="9.140625" style="1"/>
  </cols>
  <sheetData>
    <row r="1" spans="1:5" ht="25.5" x14ac:dyDescent="0.2">
      <c r="A1" s="51" t="s">
        <v>245</v>
      </c>
      <c r="B1" s="52" t="s">
        <v>428</v>
      </c>
      <c r="C1" s="52" t="s">
        <v>433</v>
      </c>
      <c r="D1" s="52" t="s">
        <v>240</v>
      </c>
      <c r="E1" s="54" t="s">
        <v>241</v>
      </c>
    </row>
    <row r="2" spans="1:5" x14ac:dyDescent="0.2">
      <c r="A2" s="56" t="s">
        <v>246</v>
      </c>
      <c r="B2" s="63">
        <f>SUBTOTAL(9,B3:B8)</f>
        <v>23791260</v>
      </c>
      <c r="C2" s="58">
        <f>SUBTOTAL(9,C4:C8)</f>
        <v>434377</v>
      </c>
      <c r="D2" s="60">
        <f>COUNT(C3:C8)</f>
        <v>6</v>
      </c>
      <c r="E2" s="59">
        <f>C2/1052566</f>
        <v>0.41268386020449072</v>
      </c>
    </row>
    <row r="3" spans="1:5" hidden="1" outlineLevel="1" x14ac:dyDescent="0.2">
      <c r="A3" s="3" t="s">
        <v>92</v>
      </c>
      <c r="B3" s="61">
        <v>5453613</v>
      </c>
      <c r="C3" s="4">
        <v>178042</v>
      </c>
      <c r="D3" s="12"/>
      <c r="E3" s="6">
        <f>C3/1052566</f>
        <v>0.16915043807229191</v>
      </c>
    </row>
    <row r="4" spans="1:5" hidden="1" outlineLevel="1" x14ac:dyDescent="0.2">
      <c r="A4" s="3" t="s">
        <v>93</v>
      </c>
      <c r="B4" s="61">
        <v>5299327</v>
      </c>
      <c r="C4" s="4">
        <v>178042</v>
      </c>
      <c r="D4" s="12"/>
      <c r="E4" s="6">
        <f t="shared" ref="E4:E8" si="0">C4/1052566</f>
        <v>0.16915043807229191</v>
      </c>
    </row>
    <row r="5" spans="1:5" hidden="1" outlineLevel="1" x14ac:dyDescent="0.2">
      <c r="A5" s="3" t="s">
        <v>97</v>
      </c>
      <c r="B5" s="61">
        <v>4459671</v>
      </c>
      <c r="C5" s="4">
        <v>80128</v>
      </c>
      <c r="D5" s="12"/>
      <c r="E5" s="6">
        <f t="shared" si="0"/>
        <v>7.6126342671148414E-2</v>
      </c>
    </row>
    <row r="6" spans="1:5" hidden="1" outlineLevel="1" x14ac:dyDescent="0.2">
      <c r="A6" s="3" t="s">
        <v>60</v>
      </c>
      <c r="B6" s="61">
        <v>3542614</v>
      </c>
      <c r="C6" s="4">
        <v>80387</v>
      </c>
      <c r="D6" s="12"/>
      <c r="E6" s="6">
        <f t="shared" si="0"/>
        <v>7.6372408001018466E-2</v>
      </c>
    </row>
    <row r="7" spans="1:5" hidden="1" outlineLevel="1" x14ac:dyDescent="0.2">
      <c r="A7" s="3" t="s">
        <v>89</v>
      </c>
      <c r="B7" s="61">
        <v>2532420</v>
      </c>
      <c r="C7" s="4">
        <v>71148</v>
      </c>
      <c r="D7" s="12"/>
      <c r="E7" s="6">
        <f t="shared" si="0"/>
        <v>6.759481115673506E-2</v>
      </c>
    </row>
    <row r="8" spans="1:5" hidden="1" outlineLevel="1" x14ac:dyDescent="0.2">
      <c r="A8" s="3" t="s">
        <v>84</v>
      </c>
      <c r="B8" s="61">
        <v>2503615</v>
      </c>
      <c r="C8" s="4">
        <v>24672</v>
      </c>
      <c r="D8" s="12"/>
      <c r="E8" s="6">
        <f t="shared" si="0"/>
        <v>2.3439860303296894E-2</v>
      </c>
    </row>
    <row r="9" spans="1:5" collapsed="1" x14ac:dyDescent="0.2">
      <c r="A9" s="56" t="s">
        <v>247</v>
      </c>
      <c r="B9" s="63">
        <f>SUBTOTAL(9,B10:B23)</f>
        <v>20518508</v>
      </c>
      <c r="C9" s="65">
        <f>SUBTOTAL(9,C10:C23)</f>
        <v>386329</v>
      </c>
      <c r="D9" s="60">
        <f>COUNT(C10:C23)</f>
        <v>14</v>
      </c>
      <c r="E9" s="59">
        <f>C9/1052566</f>
        <v>0.36703541630643588</v>
      </c>
    </row>
    <row r="10" spans="1:5" hidden="1" outlineLevel="1" x14ac:dyDescent="0.2">
      <c r="A10" s="3" t="s">
        <v>66</v>
      </c>
      <c r="B10" s="61">
        <v>2368180</v>
      </c>
      <c r="C10" s="4">
        <v>47037</v>
      </c>
      <c r="D10" s="12"/>
      <c r="E10" s="6">
        <f>C10/1052566</f>
        <v>4.4687934058291828E-2</v>
      </c>
    </row>
    <row r="11" spans="1:5" hidden="1" outlineLevel="1" x14ac:dyDescent="0.2">
      <c r="A11" s="3" t="s">
        <v>56</v>
      </c>
      <c r="B11" s="61">
        <v>2150813</v>
      </c>
      <c r="C11" s="4">
        <v>16310</v>
      </c>
      <c r="D11" s="12"/>
      <c r="E11" s="6">
        <f t="shared" ref="E11:E23" si="1">C11/1052566</f>
        <v>1.5495465367492394E-2</v>
      </c>
    </row>
    <row r="12" spans="1:5" hidden="1" outlineLevel="1" x14ac:dyDescent="0.2">
      <c r="A12" s="3" t="s">
        <v>99</v>
      </c>
      <c r="B12" s="61">
        <v>2123193</v>
      </c>
      <c r="C12" s="4">
        <v>22787</v>
      </c>
      <c r="D12" s="12"/>
      <c r="E12" s="6">
        <f t="shared" si="1"/>
        <v>2.1648998732621043E-2</v>
      </c>
    </row>
    <row r="13" spans="1:5" hidden="1" outlineLevel="1" x14ac:dyDescent="0.2">
      <c r="A13" s="3" t="s">
        <v>62</v>
      </c>
      <c r="B13" s="61">
        <v>1729024</v>
      </c>
      <c r="C13" s="4">
        <v>33506</v>
      </c>
      <c r="D13" s="12"/>
      <c r="E13" s="6">
        <f t="shared" si="1"/>
        <v>3.1832683176161877E-2</v>
      </c>
    </row>
    <row r="14" spans="1:5" hidden="1" outlineLevel="1" x14ac:dyDescent="0.2">
      <c r="A14" s="3" t="s">
        <v>85</v>
      </c>
      <c r="B14" s="61">
        <v>1609848</v>
      </c>
      <c r="C14" s="4">
        <v>24487</v>
      </c>
      <c r="D14" s="12"/>
      <c r="E14" s="6">
        <f t="shared" si="1"/>
        <v>2.3264099353389717E-2</v>
      </c>
    </row>
    <row r="15" spans="1:5" hidden="1" outlineLevel="1" x14ac:dyDescent="0.2">
      <c r="A15" s="3" t="s">
        <v>95</v>
      </c>
      <c r="B15" s="61">
        <v>1315933</v>
      </c>
      <c r="C15" s="4">
        <v>30639</v>
      </c>
      <c r="D15" s="12"/>
      <c r="E15" s="6">
        <f t="shared" si="1"/>
        <v>2.9108863482194942E-2</v>
      </c>
    </row>
    <row r="16" spans="1:5" hidden="1" outlineLevel="1" x14ac:dyDescent="0.2">
      <c r="A16" s="3" t="s">
        <v>59</v>
      </c>
      <c r="B16" s="61">
        <v>1289274</v>
      </c>
      <c r="C16" s="4">
        <v>35014</v>
      </c>
      <c r="D16" s="12"/>
      <c r="E16" s="6">
        <f t="shared" si="1"/>
        <v>3.3265372432702556E-2</v>
      </c>
    </row>
    <row r="17" spans="1:5" hidden="1" outlineLevel="1" x14ac:dyDescent="0.2">
      <c r="A17" s="3" t="s">
        <v>79</v>
      </c>
      <c r="B17" s="61">
        <v>1253975</v>
      </c>
      <c r="C17" s="4">
        <v>21105</v>
      </c>
      <c r="D17" s="12"/>
      <c r="E17" s="6">
        <f t="shared" si="1"/>
        <v>2.0050999177248743E-2</v>
      </c>
    </row>
    <row r="18" spans="1:5" hidden="1" outlineLevel="1" x14ac:dyDescent="0.2">
      <c r="A18" s="3" t="s">
        <v>101</v>
      </c>
      <c r="B18" s="61">
        <v>1185898</v>
      </c>
      <c r="C18" s="4">
        <v>41186</v>
      </c>
      <c r="D18" s="12"/>
      <c r="E18" s="6">
        <f t="shared" si="1"/>
        <v>3.9129137745281532E-2</v>
      </c>
    </row>
    <row r="19" spans="1:5" hidden="1" outlineLevel="1" x14ac:dyDescent="0.2">
      <c r="A19" s="3" t="s">
        <v>82</v>
      </c>
      <c r="B19" s="61">
        <v>1150679</v>
      </c>
      <c r="C19" s="4">
        <v>32078</v>
      </c>
      <c r="D19" s="12"/>
      <c r="E19" s="6">
        <f t="shared" si="1"/>
        <v>3.0475998654716188E-2</v>
      </c>
    </row>
    <row r="20" spans="1:5" hidden="1" outlineLevel="1" x14ac:dyDescent="0.2">
      <c r="A20" s="3" t="s">
        <v>94</v>
      </c>
      <c r="B20" s="61">
        <v>1139043</v>
      </c>
      <c r="C20" s="4">
        <v>22954</v>
      </c>
      <c r="D20" s="12"/>
      <c r="E20" s="6">
        <f t="shared" si="1"/>
        <v>2.1807658617131846E-2</v>
      </c>
    </row>
    <row r="21" spans="1:5" hidden="1" outlineLevel="1" x14ac:dyDescent="0.2">
      <c r="A21" s="3" t="s">
        <v>71</v>
      </c>
      <c r="B21" s="61">
        <v>1097328</v>
      </c>
      <c r="C21" s="4">
        <v>14167</v>
      </c>
      <c r="D21" s="12"/>
      <c r="E21" s="6">
        <f t="shared" si="1"/>
        <v>1.3459488526135177E-2</v>
      </c>
    </row>
    <row r="22" spans="1:5" hidden="1" outlineLevel="1" x14ac:dyDescent="0.2">
      <c r="A22" s="3" t="s">
        <v>98</v>
      </c>
      <c r="B22" s="61">
        <v>1053949</v>
      </c>
      <c r="C22" s="4">
        <v>29191</v>
      </c>
      <c r="D22" s="12"/>
      <c r="E22" s="6">
        <f t="shared" si="1"/>
        <v>2.7733177776975506E-2</v>
      </c>
    </row>
    <row r="23" spans="1:5" hidden="1" outlineLevel="1" x14ac:dyDescent="0.2">
      <c r="A23" s="3" t="s">
        <v>81</v>
      </c>
      <c r="B23" s="61">
        <v>1051371</v>
      </c>
      <c r="C23" s="4">
        <v>15868</v>
      </c>
      <c r="D23" s="12"/>
      <c r="E23" s="6">
        <f t="shared" si="1"/>
        <v>1.507553920609254E-2</v>
      </c>
    </row>
    <row r="24" spans="1:5" collapsed="1" x14ac:dyDescent="0.2">
      <c r="A24" s="56" t="s">
        <v>248</v>
      </c>
      <c r="B24" s="63">
        <f>SUBTOTAL(9,B25:B32)</f>
        <v>5864035</v>
      </c>
      <c r="C24" s="64">
        <f>SUBTOTAL(9,C25:C32)</f>
        <v>113603</v>
      </c>
      <c r="D24" s="60">
        <f>COUNT(C25:C32)</f>
        <v>8</v>
      </c>
      <c r="E24" s="59">
        <f>C24/1052566</f>
        <v>0.10792957401246098</v>
      </c>
    </row>
    <row r="25" spans="1:5" hidden="1" outlineLevel="1" x14ac:dyDescent="0.2">
      <c r="A25" s="3" t="s">
        <v>76</v>
      </c>
      <c r="B25" s="61">
        <v>916148</v>
      </c>
      <c r="C25" s="4">
        <v>14055</v>
      </c>
      <c r="D25" s="12"/>
      <c r="E25" s="6">
        <f>C25/1052566</f>
        <v>1.3353081897002184E-2</v>
      </c>
    </row>
    <row r="26" spans="1:5" hidden="1" outlineLevel="1" x14ac:dyDescent="0.2">
      <c r="A26" s="3" t="s">
        <v>83</v>
      </c>
      <c r="B26" s="61">
        <v>848525</v>
      </c>
      <c r="C26" s="4">
        <v>16150</v>
      </c>
      <c r="D26" s="12"/>
      <c r="E26" s="6">
        <f t="shared" ref="E26:E32" si="2">C26/1052566</f>
        <v>1.5343455897302401E-2</v>
      </c>
    </row>
    <row r="27" spans="1:5" hidden="1" outlineLevel="1" x14ac:dyDescent="0.2">
      <c r="A27" s="3" t="s">
        <v>65</v>
      </c>
      <c r="B27" s="61">
        <v>745183</v>
      </c>
      <c r="C27" s="4">
        <v>13146</v>
      </c>
      <c r="D27" s="12"/>
      <c r="E27" s="6">
        <f t="shared" si="2"/>
        <v>1.2489478094485286E-2</v>
      </c>
    </row>
    <row r="28" spans="1:5" hidden="1" outlineLevel="1" x14ac:dyDescent="0.2">
      <c r="A28" s="3" t="s">
        <v>96</v>
      </c>
      <c r="B28" s="61">
        <v>719686</v>
      </c>
      <c r="C28" s="4">
        <v>15780</v>
      </c>
      <c r="D28" s="12"/>
      <c r="E28" s="6">
        <f t="shared" si="2"/>
        <v>1.4991933997488044E-2</v>
      </c>
    </row>
    <row r="29" spans="1:5" hidden="1" outlineLevel="1" x14ac:dyDescent="0.2">
      <c r="A29" s="3" t="s">
        <v>80</v>
      </c>
      <c r="B29" s="61">
        <v>713808</v>
      </c>
      <c r="C29" s="4">
        <v>28769</v>
      </c>
      <c r="D29" s="12"/>
      <c r="E29" s="6">
        <f t="shared" si="2"/>
        <v>2.73322527993494E-2</v>
      </c>
    </row>
    <row r="30" spans="1:5" hidden="1" outlineLevel="1" x14ac:dyDescent="0.2">
      <c r="A30" s="3" t="s">
        <v>91</v>
      </c>
      <c r="B30" s="61">
        <v>701122</v>
      </c>
      <c r="C30" s="4">
        <v>17389</v>
      </c>
      <c r="D30" s="12"/>
      <c r="E30" s="6">
        <f t="shared" si="2"/>
        <v>1.652057923208616E-2</v>
      </c>
    </row>
    <row r="31" spans="1:5" hidden="1" outlineLevel="1" x14ac:dyDescent="0.2">
      <c r="A31" s="3" t="s">
        <v>67</v>
      </c>
      <c r="B31" s="61">
        <v>686864</v>
      </c>
      <c r="C31" s="4">
        <v>7263</v>
      </c>
      <c r="D31" s="12"/>
      <c r="E31" s="6">
        <f t="shared" si="2"/>
        <v>6.9002798874369872E-3</v>
      </c>
    </row>
    <row r="32" spans="1:5" hidden="1" outlineLevel="1" x14ac:dyDescent="0.2">
      <c r="A32" s="3" t="s">
        <v>74</v>
      </c>
      <c r="B32" s="61">
        <v>532699</v>
      </c>
      <c r="C32" s="4">
        <v>1051</v>
      </c>
      <c r="D32" s="12"/>
      <c r="E32" s="6">
        <f t="shared" si="2"/>
        <v>9.9851220731051555E-4</v>
      </c>
    </row>
    <row r="33" spans="1:5" collapsed="1" x14ac:dyDescent="0.2">
      <c r="A33" s="56" t="s">
        <v>249</v>
      </c>
      <c r="B33" s="63">
        <f>SUBTOTAL(9,B34:B45)</f>
        <v>3828372</v>
      </c>
      <c r="C33" s="58">
        <f>SUBTOTAL(9,C34:C45)</f>
        <v>91313</v>
      </c>
      <c r="D33" s="60">
        <f>COUNT(C34:C45)</f>
        <v>12</v>
      </c>
      <c r="E33" s="59">
        <f>C33/1052566</f>
        <v>8.6752754696617598E-2</v>
      </c>
    </row>
    <row r="34" spans="1:5" hidden="1" outlineLevel="1" x14ac:dyDescent="0.2">
      <c r="A34" s="3" t="s">
        <v>75</v>
      </c>
      <c r="B34" s="61">
        <v>476697</v>
      </c>
      <c r="C34" s="4">
        <v>5405</v>
      </c>
      <c r="D34" s="12"/>
      <c r="E34" s="6">
        <f>C34/1052566</f>
        <v>5.1350699148556955E-3</v>
      </c>
    </row>
    <row r="35" spans="1:5" hidden="1" outlineLevel="1" x14ac:dyDescent="0.2">
      <c r="A35" s="3" t="s">
        <v>87</v>
      </c>
      <c r="B35" s="61">
        <v>458720</v>
      </c>
      <c r="C35" s="4">
        <v>11967</v>
      </c>
      <c r="D35" s="12"/>
      <c r="E35" s="6">
        <f t="shared" ref="E35:E45" si="3">C35/1052566</f>
        <v>1.1369358311022777E-2</v>
      </c>
    </row>
    <row r="36" spans="1:5" hidden="1" outlineLevel="1" x14ac:dyDescent="0.2">
      <c r="A36" s="3" t="s">
        <v>69</v>
      </c>
      <c r="B36" s="61">
        <v>394879</v>
      </c>
      <c r="C36" s="4">
        <v>10611</v>
      </c>
      <c r="D36" s="12"/>
      <c r="E36" s="6">
        <f t="shared" si="3"/>
        <v>1.0081078051162587E-2</v>
      </c>
    </row>
    <row r="37" spans="1:5" hidden="1" outlineLevel="1" x14ac:dyDescent="0.2">
      <c r="A37" s="3" t="s">
        <v>61</v>
      </c>
      <c r="B37" s="61">
        <v>348053</v>
      </c>
      <c r="C37" s="4">
        <v>7827</v>
      </c>
      <c r="D37" s="12"/>
      <c r="E37" s="6">
        <f t="shared" si="3"/>
        <v>7.4361132698567119E-3</v>
      </c>
    </row>
    <row r="38" spans="1:5" hidden="1" outlineLevel="1" x14ac:dyDescent="0.2">
      <c r="A38" s="3" t="s">
        <v>86</v>
      </c>
      <c r="B38" s="61">
        <v>327230</v>
      </c>
      <c r="C38" s="4">
        <v>5938</v>
      </c>
      <c r="D38" s="12"/>
      <c r="E38" s="6">
        <f t="shared" si="3"/>
        <v>5.6414514624261091E-3</v>
      </c>
    </row>
    <row r="39" spans="1:5" hidden="1" outlineLevel="1" x14ac:dyDescent="0.2">
      <c r="A39" s="3" t="s">
        <v>68</v>
      </c>
      <c r="B39" s="61">
        <v>320295</v>
      </c>
      <c r="C39" s="4">
        <v>6425</v>
      </c>
      <c r="D39" s="12"/>
      <c r="E39" s="6">
        <f t="shared" si="3"/>
        <v>6.1041302873168996E-3</v>
      </c>
    </row>
    <row r="40" spans="1:5" hidden="1" outlineLevel="1" x14ac:dyDescent="0.2">
      <c r="A40" s="3" t="s">
        <v>73</v>
      </c>
      <c r="B40" s="61">
        <v>318446</v>
      </c>
      <c r="C40" s="4">
        <v>4391</v>
      </c>
      <c r="D40" s="12"/>
      <c r="E40" s="6">
        <f t="shared" si="3"/>
        <v>4.1717098975266155E-3</v>
      </c>
    </row>
    <row r="41" spans="1:5" hidden="1" outlineLevel="1" x14ac:dyDescent="0.2">
      <c r="A41" s="3" t="s">
        <v>72</v>
      </c>
      <c r="B41" s="61">
        <v>269576</v>
      </c>
      <c r="C41" s="4">
        <v>5706</v>
      </c>
      <c r="D41" s="12"/>
      <c r="E41" s="6">
        <f t="shared" si="3"/>
        <v>5.4210377306506199E-3</v>
      </c>
    </row>
    <row r="42" spans="1:5" hidden="1" outlineLevel="1" x14ac:dyDescent="0.2">
      <c r="A42" s="3" t="s">
        <v>439</v>
      </c>
      <c r="B42" s="61">
        <v>247842</v>
      </c>
      <c r="C42" s="4">
        <v>6135</v>
      </c>
      <c r="D42" s="12"/>
      <c r="E42" s="6">
        <f t="shared" si="3"/>
        <v>5.8286131225975379E-3</v>
      </c>
    </row>
    <row r="43" spans="1:5" hidden="1" outlineLevel="1" x14ac:dyDescent="0.2">
      <c r="A43" s="3" t="s">
        <v>57</v>
      </c>
      <c r="B43" s="61">
        <v>240749</v>
      </c>
      <c r="C43" s="4">
        <v>3492</v>
      </c>
      <c r="D43" s="12"/>
      <c r="E43" s="6">
        <f t="shared" si="3"/>
        <v>3.3176066868965937E-3</v>
      </c>
    </row>
    <row r="44" spans="1:5" hidden="1" outlineLevel="1" x14ac:dyDescent="0.2">
      <c r="A44" s="3" t="s">
        <v>70</v>
      </c>
      <c r="B44" s="61">
        <v>213680</v>
      </c>
      <c r="C44" s="4">
        <v>4040</v>
      </c>
      <c r="D44" s="12"/>
      <c r="E44" s="6">
        <f t="shared" si="3"/>
        <v>3.8382391222973192E-3</v>
      </c>
    </row>
    <row r="45" spans="1:5" hidden="1" outlineLevel="1" x14ac:dyDescent="0.2">
      <c r="A45" s="3" t="s">
        <v>54</v>
      </c>
      <c r="B45" s="61">
        <v>212205</v>
      </c>
      <c r="C45" s="4">
        <v>19376</v>
      </c>
      <c r="D45" s="12"/>
      <c r="E45" s="6">
        <f t="shared" si="3"/>
        <v>1.8408346840008132E-2</v>
      </c>
    </row>
    <row r="46" spans="1:5" collapsed="1" x14ac:dyDescent="0.2">
      <c r="A46" s="56" t="s">
        <v>250</v>
      </c>
      <c r="B46" s="63">
        <f>SUBTOTAL(9,B47:B52)</f>
        <v>852606</v>
      </c>
      <c r="C46" s="58">
        <f>SUBTOTAL(9,C47:C52)</f>
        <v>24946</v>
      </c>
      <c r="D46" s="60">
        <f>COUNT(C47:C52)</f>
        <v>6</v>
      </c>
      <c r="E46" s="59">
        <f>C46/1052566</f>
        <v>2.3700176520997259E-2</v>
      </c>
    </row>
    <row r="47" spans="1:5" hidden="1" outlineLevel="1" x14ac:dyDescent="0.2">
      <c r="A47" s="3" t="s">
        <v>78</v>
      </c>
      <c r="B47" s="61">
        <v>198531</v>
      </c>
      <c r="C47" s="4">
        <v>4606</v>
      </c>
      <c r="D47" s="12"/>
      <c r="E47" s="6">
        <f>C47/1052566</f>
        <v>4.3759726230944186E-3</v>
      </c>
    </row>
    <row r="48" spans="1:5" hidden="1" outlineLevel="1" x14ac:dyDescent="0.2">
      <c r="A48" s="3" t="s">
        <v>58</v>
      </c>
      <c r="B48" s="61">
        <v>167080</v>
      </c>
      <c r="C48" s="4">
        <v>7708</v>
      </c>
      <c r="D48" s="12"/>
      <c r="E48" s="6">
        <f t="shared" ref="E48:E52" si="4">C48/1052566</f>
        <v>7.3230562264029048E-3</v>
      </c>
    </row>
    <row r="49" spans="1:5" hidden="1" outlineLevel="1" x14ac:dyDescent="0.2">
      <c r="A49" s="3" t="s">
        <v>88</v>
      </c>
      <c r="B49" s="61">
        <v>134444</v>
      </c>
      <c r="C49" s="4">
        <v>1900</v>
      </c>
      <c r="D49" s="12"/>
      <c r="E49" s="6">
        <f t="shared" si="4"/>
        <v>1.8051124585061649E-3</v>
      </c>
    </row>
    <row r="50" spans="1:5" hidden="1" outlineLevel="1" x14ac:dyDescent="0.2">
      <c r="A50" s="3" t="s">
        <v>90</v>
      </c>
      <c r="B50" s="61">
        <v>119542</v>
      </c>
      <c r="C50" s="4">
        <v>2544</v>
      </c>
      <c r="D50" s="12"/>
      <c r="E50" s="6">
        <f t="shared" si="4"/>
        <v>2.4169505760208861E-3</v>
      </c>
    </row>
    <row r="51" spans="1:5" hidden="1" outlineLevel="1" x14ac:dyDescent="0.2">
      <c r="A51" s="3" t="s">
        <v>77</v>
      </c>
      <c r="B51" s="61">
        <v>118936</v>
      </c>
      <c r="C51" s="4">
        <v>5080</v>
      </c>
      <c r="D51" s="12"/>
      <c r="E51" s="6">
        <f t="shared" si="4"/>
        <v>4.8263006785322724E-3</v>
      </c>
    </row>
    <row r="52" spans="1:5" hidden="1" outlineLevel="1" x14ac:dyDescent="0.2">
      <c r="A52" s="3" t="s">
        <v>55</v>
      </c>
      <c r="B52" s="61">
        <v>114073</v>
      </c>
      <c r="C52" s="4">
        <v>3108</v>
      </c>
      <c r="D52" s="12"/>
      <c r="E52" s="6">
        <f t="shared" si="4"/>
        <v>2.9527839584406108E-3</v>
      </c>
    </row>
    <row r="53" spans="1:5" collapsed="1" x14ac:dyDescent="0.2">
      <c r="A53" s="56" t="s">
        <v>251</v>
      </c>
      <c r="B53" s="63">
        <f>SUBTOTAL(9,B54:B55)</f>
        <v>171682</v>
      </c>
      <c r="C53" s="58">
        <f>SUBTOTAL(9,C54:C55)</f>
        <v>1998</v>
      </c>
      <c r="D53" s="60">
        <f>COUNT(C54:C55)</f>
        <v>2</v>
      </c>
      <c r="E53" s="59">
        <f>C53/1052566</f>
        <v>1.8982182589975356E-3</v>
      </c>
    </row>
    <row r="54" spans="1:5" hidden="1" outlineLevel="1" x14ac:dyDescent="0.2">
      <c r="A54" s="3" t="s">
        <v>100</v>
      </c>
      <c r="B54" s="61">
        <v>93340</v>
      </c>
      <c r="C54" s="4">
        <v>908</v>
      </c>
      <c r="D54" s="12"/>
      <c r="E54" s="6">
        <f>C54/1052566</f>
        <v>8.6265374332820932E-4</v>
      </c>
    </row>
    <row r="55" spans="1:5" hidden="1" outlineLevel="1" x14ac:dyDescent="0.2">
      <c r="A55" s="9" t="s">
        <v>63</v>
      </c>
      <c r="B55" s="62">
        <v>78342</v>
      </c>
      <c r="C55" s="7">
        <v>1090</v>
      </c>
      <c r="D55" s="15"/>
      <c r="E55" s="55">
        <f>C55/1052566</f>
        <v>1.0355645156693261E-3</v>
      </c>
    </row>
    <row r="56" spans="1:5" collapsed="1" x14ac:dyDescent="0.2"/>
    <row r="57" spans="1:5" x14ac:dyDescent="0.2">
      <c r="A57" s="1" t="s">
        <v>437</v>
      </c>
    </row>
    <row r="58" spans="1:5" x14ac:dyDescent="0.2">
      <c r="A58" s="1" t="s">
        <v>438</v>
      </c>
    </row>
  </sheetData>
  <conditionalFormatting sqref="A3:E8">
    <cfRule type="expression" dxfId="7" priority="6">
      <formula>MOD(ROW(),2)=1</formula>
    </cfRule>
  </conditionalFormatting>
  <conditionalFormatting sqref="A10:E23">
    <cfRule type="expression" dxfId="6" priority="5">
      <formula>MOD(ROW(),2)=1</formula>
    </cfRule>
  </conditionalFormatting>
  <conditionalFormatting sqref="A25:E32">
    <cfRule type="expression" dxfId="5" priority="4">
      <formula>MOD(ROW(),2)=1</formula>
    </cfRule>
  </conditionalFormatting>
  <conditionalFormatting sqref="A34:E45">
    <cfRule type="expression" dxfId="4" priority="3">
      <formula>MOD(ROW(),2)=1</formula>
    </cfRule>
  </conditionalFormatting>
  <conditionalFormatting sqref="A47:E52">
    <cfRule type="expression" dxfId="3" priority="2">
      <formula>MOD(ROW(),2)=1</formula>
    </cfRule>
  </conditionalFormatting>
  <conditionalFormatting sqref="A54:E55">
    <cfRule type="expression" dxfId="2" priority="1">
      <formula>MOD(ROW(),2)=1</formula>
    </cfRule>
  </conditionalFormatting>
  <printOptions horizontalCentered="1" verticalCentered="1"/>
  <pageMargins left="0.45" right="0.45" top="0.5" bottom="0.5" header="0.3" footer="0.3"/>
  <pageSetup fitToWidth="0" orientation="portrait" r:id="rId1"/>
  <headerFooter>
    <oddHeader>&amp;CLibrary System Ranking by Revenue FY2019</oddHeader>
    <oddFooter>&amp;CRI Office of Library &amp; Information Services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D4668-4278-4A2F-900D-5966162013E1}">
  <sheetPr>
    <tabColor theme="7" tint="0.39997558519241921"/>
    <pageSetUpPr fitToPage="1"/>
  </sheetPr>
  <dimension ref="A1:E57"/>
  <sheetViews>
    <sheetView showGridLines="0" showRuler="0" zoomScale="110" zoomScaleNormal="110" workbookViewId="0"/>
  </sheetViews>
  <sheetFormatPr defaultRowHeight="12.75" outlineLevelRow="1" x14ac:dyDescent="0.2"/>
  <cols>
    <col min="1" max="1" width="38.7109375" style="1" bestFit="1" customWidth="1"/>
    <col min="2" max="2" width="15.140625" style="1" bestFit="1" customWidth="1"/>
    <col min="3" max="3" width="15" style="2" customWidth="1"/>
    <col min="4" max="4" width="20.5703125" style="1" customWidth="1"/>
    <col min="5" max="5" width="18.7109375" style="1" bestFit="1" customWidth="1"/>
    <col min="6" max="16384" width="9.140625" style="1"/>
  </cols>
  <sheetData>
    <row r="1" spans="1:5" ht="36.75" customHeight="1" x14ac:dyDescent="0.2">
      <c r="A1" s="51" t="s">
        <v>434</v>
      </c>
      <c r="B1" s="52" t="s">
        <v>102</v>
      </c>
      <c r="C1" s="53" t="s">
        <v>433</v>
      </c>
      <c r="D1" s="52" t="s">
        <v>240</v>
      </c>
      <c r="E1" s="54" t="s">
        <v>241</v>
      </c>
    </row>
    <row r="2" spans="1:5" x14ac:dyDescent="0.2">
      <c r="A2" s="56" t="s">
        <v>242</v>
      </c>
      <c r="B2" s="57"/>
      <c r="C2" s="58">
        <f>SUBTOTAL(9,(C4:C7))</f>
        <v>409705</v>
      </c>
      <c r="D2" s="60">
        <f>COUNT(C3:C7)</f>
        <v>5</v>
      </c>
      <c r="E2" s="59">
        <f>C2/1052566</f>
        <v>0.38924399990119385</v>
      </c>
    </row>
    <row r="3" spans="1:5" hidden="1" outlineLevel="1" x14ac:dyDescent="0.2">
      <c r="A3" s="3" t="s">
        <v>93</v>
      </c>
      <c r="B3" s="5" t="s">
        <v>134</v>
      </c>
      <c r="C3" s="4">
        <v>178042</v>
      </c>
      <c r="D3" s="12"/>
      <c r="E3" s="6">
        <f>C3/1052566</f>
        <v>0.16915043807229191</v>
      </c>
    </row>
    <row r="4" spans="1:5" hidden="1" outlineLevel="1" x14ac:dyDescent="0.2">
      <c r="A4" s="3" t="s">
        <v>92</v>
      </c>
      <c r="B4" s="5" t="s">
        <v>134</v>
      </c>
      <c r="C4" s="4">
        <v>178042</v>
      </c>
      <c r="D4" s="12"/>
      <c r="E4" s="6">
        <f>C4/1052566</f>
        <v>0.16915043807229191</v>
      </c>
    </row>
    <row r="5" spans="1:5" hidden="1" outlineLevel="1" x14ac:dyDescent="0.2">
      <c r="A5" s="3" t="s">
        <v>60</v>
      </c>
      <c r="B5" s="5" t="s">
        <v>109</v>
      </c>
      <c r="C5" s="4">
        <v>80387</v>
      </c>
      <c r="D5" s="12"/>
      <c r="E5" s="6">
        <f t="shared" ref="E5:E7" si="0">C5/1052566</f>
        <v>7.6372408001018466E-2</v>
      </c>
    </row>
    <row r="6" spans="1:5" hidden="1" outlineLevel="1" x14ac:dyDescent="0.2">
      <c r="A6" s="3" t="s">
        <v>97</v>
      </c>
      <c r="B6" s="5" t="s">
        <v>132</v>
      </c>
      <c r="C6" s="4">
        <v>80128</v>
      </c>
      <c r="D6" s="12"/>
      <c r="E6" s="6">
        <f t="shared" si="0"/>
        <v>7.6126342671148414E-2</v>
      </c>
    </row>
    <row r="7" spans="1:5" hidden="1" outlineLevel="1" x14ac:dyDescent="0.2">
      <c r="A7" s="9" t="s">
        <v>89</v>
      </c>
      <c r="B7" s="8" t="s">
        <v>131</v>
      </c>
      <c r="C7" s="7">
        <v>71148</v>
      </c>
      <c r="D7" s="15"/>
      <c r="E7" s="55">
        <f t="shared" si="0"/>
        <v>6.759481115673506E-2</v>
      </c>
    </row>
    <row r="8" spans="1:5" collapsed="1" x14ac:dyDescent="0.2">
      <c r="A8" s="56" t="s">
        <v>426</v>
      </c>
      <c r="B8" s="57"/>
      <c r="C8" s="58">
        <f>SUBTOTAL(9,C9:C21)</f>
        <v>393425</v>
      </c>
      <c r="D8" s="60">
        <f>COUNT(C9:C21)</f>
        <v>13</v>
      </c>
      <c r="E8" s="59">
        <f>C8/1052566</f>
        <v>0.3737770363093621</v>
      </c>
    </row>
    <row r="9" spans="1:5" hidden="1" outlineLevel="1" x14ac:dyDescent="0.2">
      <c r="A9" s="3" t="s">
        <v>66</v>
      </c>
      <c r="B9" s="5" t="s">
        <v>113</v>
      </c>
      <c r="C9" s="4">
        <v>47037</v>
      </c>
      <c r="D9" s="12"/>
      <c r="E9" s="6">
        <f t="shared" ref="E9:E16" si="1">C9/1052566</f>
        <v>4.4687934058291828E-2</v>
      </c>
    </row>
    <row r="10" spans="1:5" hidden="1" outlineLevel="1" x14ac:dyDescent="0.2">
      <c r="A10" s="3" t="s">
        <v>101</v>
      </c>
      <c r="B10" s="5" t="s">
        <v>140</v>
      </c>
      <c r="C10" s="4">
        <v>41186</v>
      </c>
      <c r="D10" s="12"/>
      <c r="E10" s="6">
        <f t="shared" si="1"/>
        <v>3.9129137745281532E-2</v>
      </c>
    </row>
    <row r="11" spans="1:5" hidden="1" outlineLevel="1" x14ac:dyDescent="0.2">
      <c r="A11" s="3" t="s">
        <v>59</v>
      </c>
      <c r="B11" s="5" t="s">
        <v>108</v>
      </c>
      <c r="C11" s="4">
        <v>35014</v>
      </c>
      <c r="D11" s="12"/>
      <c r="E11" s="6">
        <f t="shared" si="1"/>
        <v>3.3265372432702556E-2</v>
      </c>
    </row>
    <row r="12" spans="1:5" hidden="1" outlineLevel="1" x14ac:dyDescent="0.2">
      <c r="A12" s="3" t="s">
        <v>62</v>
      </c>
      <c r="B12" s="5" t="s">
        <v>111</v>
      </c>
      <c r="C12" s="4">
        <v>33506</v>
      </c>
      <c r="D12" s="12"/>
      <c r="E12" s="6">
        <f t="shared" si="1"/>
        <v>3.1832683176161877E-2</v>
      </c>
    </row>
    <row r="13" spans="1:5" hidden="1" outlineLevel="1" x14ac:dyDescent="0.2">
      <c r="A13" s="3" t="s">
        <v>82</v>
      </c>
      <c r="B13" s="5" t="s">
        <v>127</v>
      </c>
      <c r="C13" s="4">
        <v>32078</v>
      </c>
      <c r="D13" s="12"/>
      <c r="E13" s="6">
        <f t="shared" si="1"/>
        <v>3.0475998654716188E-2</v>
      </c>
    </row>
    <row r="14" spans="1:5" hidden="1" outlineLevel="1" x14ac:dyDescent="0.2">
      <c r="A14" s="3" t="s">
        <v>95</v>
      </c>
      <c r="B14" s="5" t="s">
        <v>136</v>
      </c>
      <c r="C14" s="4">
        <v>30639</v>
      </c>
      <c r="D14" s="12"/>
      <c r="E14" s="6">
        <f t="shared" si="1"/>
        <v>2.9108863482194942E-2</v>
      </c>
    </row>
    <row r="15" spans="1:5" hidden="1" outlineLevel="1" x14ac:dyDescent="0.2">
      <c r="A15" s="3" t="s">
        <v>98</v>
      </c>
      <c r="B15" s="5" t="s">
        <v>138</v>
      </c>
      <c r="C15" s="4">
        <v>29191</v>
      </c>
      <c r="D15" s="12"/>
      <c r="E15" s="6">
        <f t="shared" si="1"/>
        <v>2.7733177776975506E-2</v>
      </c>
    </row>
    <row r="16" spans="1:5" hidden="1" outlineLevel="1" x14ac:dyDescent="0.2">
      <c r="A16" s="3" t="s">
        <v>80</v>
      </c>
      <c r="B16" s="5" t="s">
        <v>125</v>
      </c>
      <c r="C16" s="4">
        <v>28769</v>
      </c>
      <c r="D16" s="12"/>
      <c r="E16" s="6">
        <f t="shared" si="1"/>
        <v>2.73322527993494E-2</v>
      </c>
    </row>
    <row r="17" spans="1:5" hidden="1" outlineLevel="1" x14ac:dyDescent="0.2">
      <c r="A17" s="3" t="s">
        <v>84</v>
      </c>
      <c r="B17" s="5" t="s">
        <v>129</v>
      </c>
      <c r="C17" s="4">
        <v>24672</v>
      </c>
      <c r="D17" s="12"/>
      <c r="E17" s="6">
        <f t="shared" ref="E17:E22" si="2">C17/1052566</f>
        <v>2.3439860303296894E-2</v>
      </c>
    </row>
    <row r="18" spans="1:5" hidden="1" outlineLevel="1" x14ac:dyDescent="0.2">
      <c r="A18" s="3" t="s">
        <v>85</v>
      </c>
      <c r="B18" s="5" t="s">
        <v>112</v>
      </c>
      <c r="C18" s="4">
        <v>24487</v>
      </c>
      <c r="D18" s="12"/>
      <c r="E18" s="6">
        <f t="shared" si="2"/>
        <v>2.3264099353389717E-2</v>
      </c>
    </row>
    <row r="19" spans="1:5" hidden="1" outlineLevel="1" x14ac:dyDescent="0.2">
      <c r="A19" s="3" t="s">
        <v>94</v>
      </c>
      <c r="B19" s="5" t="s">
        <v>135</v>
      </c>
      <c r="C19" s="4">
        <v>22954</v>
      </c>
      <c r="D19" s="12"/>
      <c r="E19" s="6">
        <f t="shared" si="2"/>
        <v>2.1807658617131846E-2</v>
      </c>
    </row>
    <row r="20" spans="1:5" hidden="1" outlineLevel="1" x14ac:dyDescent="0.2">
      <c r="A20" s="3" t="s">
        <v>99</v>
      </c>
      <c r="B20" s="5" t="s">
        <v>139</v>
      </c>
      <c r="C20" s="4">
        <v>22787</v>
      </c>
      <c r="D20" s="12"/>
      <c r="E20" s="6">
        <f t="shared" si="2"/>
        <v>2.1648998732621043E-2</v>
      </c>
    </row>
    <row r="21" spans="1:5" hidden="1" outlineLevel="1" x14ac:dyDescent="0.2">
      <c r="A21" s="3" t="s">
        <v>79</v>
      </c>
      <c r="B21" s="5" t="s">
        <v>123</v>
      </c>
      <c r="C21" s="4">
        <v>21105</v>
      </c>
      <c r="D21" s="12"/>
      <c r="E21" s="6">
        <f t="shared" si="2"/>
        <v>2.0050999177248743E-2</v>
      </c>
    </row>
    <row r="22" spans="1:5" collapsed="1" x14ac:dyDescent="0.2">
      <c r="A22" s="56" t="s">
        <v>427</v>
      </c>
      <c r="B22" s="57"/>
      <c r="C22" s="58">
        <f>SUBTOTAL(9,C23:C33)</f>
        <v>164819</v>
      </c>
      <c r="D22" s="60">
        <f>COUNT(C23:C33)</f>
        <v>11</v>
      </c>
      <c r="E22" s="59">
        <f t="shared" si="2"/>
        <v>0.15658780542027767</v>
      </c>
    </row>
    <row r="23" spans="1:5" hidden="1" outlineLevel="1" x14ac:dyDescent="0.2">
      <c r="A23" s="3" t="s">
        <v>54</v>
      </c>
      <c r="B23" s="5" t="s">
        <v>103</v>
      </c>
      <c r="C23" s="4">
        <v>19376</v>
      </c>
      <c r="D23" s="12"/>
      <c r="E23" s="6">
        <f t="shared" ref="E23:E28" si="3">C23/1052566</f>
        <v>1.8408346840008132E-2</v>
      </c>
    </row>
    <row r="24" spans="1:5" hidden="1" outlineLevel="1" x14ac:dyDescent="0.2">
      <c r="A24" s="3" t="s">
        <v>91</v>
      </c>
      <c r="B24" s="5" t="s">
        <v>133</v>
      </c>
      <c r="C24" s="4">
        <v>17389</v>
      </c>
      <c r="D24" s="12"/>
      <c r="E24" s="6">
        <f t="shared" si="3"/>
        <v>1.652057923208616E-2</v>
      </c>
    </row>
    <row r="25" spans="1:5" hidden="1" outlineLevel="1" x14ac:dyDescent="0.2">
      <c r="A25" s="3" t="s">
        <v>56</v>
      </c>
      <c r="B25" s="5" t="s">
        <v>105</v>
      </c>
      <c r="C25" s="4">
        <v>16310</v>
      </c>
      <c r="D25" s="12"/>
      <c r="E25" s="6">
        <f t="shared" si="3"/>
        <v>1.5495465367492394E-2</v>
      </c>
    </row>
    <row r="26" spans="1:5" hidden="1" outlineLevel="1" x14ac:dyDescent="0.2">
      <c r="A26" s="3" t="s">
        <v>83</v>
      </c>
      <c r="B26" s="5" t="s">
        <v>128</v>
      </c>
      <c r="C26" s="4">
        <v>16150</v>
      </c>
      <c r="D26" s="12"/>
      <c r="E26" s="6">
        <f t="shared" si="3"/>
        <v>1.5343455897302401E-2</v>
      </c>
    </row>
    <row r="27" spans="1:5" hidden="1" outlineLevel="1" x14ac:dyDescent="0.2">
      <c r="A27" s="3" t="s">
        <v>81</v>
      </c>
      <c r="B27" s="5" t="s">
        <v>126</v>
      </c>
      <c r="C27" s="4">
        <v>15868</v>
      </c>
      <c r="D27" s="12"/>
      <c r="E27" s="6">
        <f t="shared" si="3"/>
        <v>1.507553920609254E-2</v>
      </c>
    </row>
    <row r="28" spans="1:5" hidden="1" outlineLevel="1" x14ac:dyDescent="0.2">
      <c r="A28" s="3" t="s">
        <v>96</v>
      </c>
      <c r="B28" s="5" t="s">
        <v>137</v>
      </c>
      <c r="C28" s="4">
        <v>15780</v>
      </c>
      <c r="D28" s="12"/>
      <c r="E28" s="6">
        <f t="shared" si="3"/>
        <v>1.4991933997488044E-2</v>
      </c>
    </row>
    <row r="29" spans="1:5" hidden="1" outlineLevel="1" x14ac:dyDescent="0.2">
      <c r="A29" s="3" t="s">
        <v>71</v>
      </c>
      <c r="B29" s="5" t="s">
        <v>114</v>
      </c>
      <c r="C29" s="4">
        <v>14167</v>
      </c>
      <c r="D29" s="12"/>
      <c r="E29" s="6">
        <f t="shared" ref="E29:E34" si="4">C29/1052566</f>
        <v>1.3459488526135177E-2</v>
      </c>
    </row>
    <row r="30" spans="1:5" hidden="1" outlineLevel="1" x14ac:dyDescent="0.2">
      <c r="A30" s="3" t="s">
        <v>76</v>
      </c>
      <c r="B30" s="5" t="s">
        <v>121</v>
      </c>
      <c r="C30" s="4">
        <v>14055</v>
      </c>
      <c r="D30" s="12"/>
      <c r="E30" s="6">
        <f t="shared" si="4"/>
        <v>1.3353081897002184E-2</v>
      </c>
    </row>
    <row r="31" spans="1:5" hidden="1" outlineLevel="1" x14ac:dyDescent="0.2">
      <c r="A31" s="3" t="s">
        <v>65</v>
      </c>
      <c r="B31" s="5" t="s">
        <v>64</v>
      </c>
      <c r="C31" s="4">
        <v>13146</v>
      </c>
      <c r="D31" s="12"/>
      <c r="E31" s="6">
        <f t="shared" si="4"/>
        <v>1.2489478094485286E-2</v>
      </c>
    </row>
    <row r="32" spans="1:5" hidden="1" outlineLevel="1" x14ac:dyDescent="0.2">
      <c r="A32" s="3" t="s">
        <v>87</v>
      </c>
      <c r="B32" s="5" t="s">
        <v>424</v>
      </c>
      <c r="C32" s="4">
        <v>11967</v>
      </c>
      <c r="D32" s="12"/>
      <c r="E32" s="6">
        <f t="shared" si="4"/>
        <v>1.1369358311022777E-2</v>
      </c>
    </row>
    <row r="33" spans="1:5" hidden="1" outlineLevel="1" x14ac:dyDescent="0.2">
      <c r="A33" s="3" t="s">
        <v>69</v>
      </c>
      <c r="B33" s="5" t="s">
        <v>116</v>
      </c>
      <c r="C33" s="4">
        <v>10611</v>
      </c>
      <c r="D33" s="12"/>
      <c r="E33" s="6">
        <f t="shared" si="4"/>
        <v>1.0081078051162587E-2</v>
      </c>
    </row>
    <row r="34" spans="1:5" collapsed="1" x14ac:dyDescent="0.2">
      <c r="A34" s="56" t="s">
        <v>431</v>
      </c>
      <c r="B34" s="57"/>
      <c r="C34" s="58">
        <f>SUBTOTAL(9,C35:C43)</f>
        <v>57487</v>
      </c>
      <c r="D34" s="60">
        <f>COUNT(C35:C43)</f>
        <v>9</v>
      </c>
      <c r="E34" s="59">
        <f t="shared" si="4"/>
        <v>5.4616052580075736E-2</v>
      </c>
    </row>
    <row r="35" spans="1:5" hidden="1" outlineLevel="1" x14ac:dyDescent="0.2">
      <c r="A35" s="3" t="s">
        <v>61</v>
      </c>
      <c r="B35" s="5" t="s">
        <v>110</v>
      </c>
      <c r="C35" s="4">
        <v>7827</v>
      </c>
      <c r="D35" s="12"/>
      <c r="E35" s="6">
        <f t="shared" ref="E35:E36" si="5">C35/1052566</f>
        <v>7.4361132698567119E-3</v>
      </c>
    </row>
    <row r="36" spans="1:5" ht="12.75" hidden="1" customHeight="1" outlineLevel="1" x14ac:dyDescent="0.2">
      <c r="A36" s="3" t="s">
        <v>425</v>
      </c>
      <c r="B36" s="5" t="s">
        <v>107</v>
      </c>
      <c r="C36" s="4">
        <v>7708</v>
      </c>
      <c r="D36" s="12"/>
      <c r="E36" s="6">
        <f t="shared" si="5"/>
        <v>7.3230562264029048E-3</v>
      </c>
    </row>
    <row r="37" spans="1:5" hidden="1" outlineLevel="1" x14ac:dyDescent="0.2">
      <c r="A37" s="3" t="s">
        <v>67</v>
      </c>
      <c r="B37" s="5" t="s">
        <v>114</v>
      </c>
      <c r="C37" s="4">
        <v>7263</v>
      </c>
      <c r="D37" s="12"/>
      <c r="E37" s="6">
        <f>C37/1052566</f>
        <v>6.9002798874369872E-3</v>
      </c>
    </row>
    <row r="38" spans="1:5" hidden="1" outlineLevel="1" x14ac:dyDescent="0.2">
      <c r="A38" s="3" t="s">
        <v>68</v>
      </c>
      <c r="B38" s="5" t="s">
        <v>115</v>
      </c>
      <c r="C38" s="4">
        <v>6425</v>
      </c>
      <c r="D38" s="12"/>
      <c r="E38" s="6">
        <f t="shared" ref="E38:E43" si="6">C38/1052566</f>
        <v>6.1041302873168996E-3</v>
      </c>
    </row>
    <row r="39" spans="1:5" hidden="1" outlineLevel="1" x14ac:dyDescent="0.2">
      <c r="A39" s="3" t="s">
        <v>439</v>
      </c>
      <c r="B39" s="5" t="s">
        <v>124</v>
      </c>
      <c r="C39" s="4">
        <v>6135</v>
      </c>
      <c r="D39" s="12"/>
      <c r="E39" s="6">
        <f t="shared" si="6"/>
        <v>5.8286131225975379E-3</v>
      </c>
    </row>
    <row r="40" spans="1:5" hidden="1" outlineLevel="1" x14ac:dyDescent="0.2">
      <c r="A40" s="3" t="s">
        <v>86</v>
      </c>
      <c r="B40" s="5" t="s">
        <v>118</v>
      </c>
      <c r="C40" s="4">
        <v>5938</v>
      </c>
      <c r="D40" s="12"/>
      <c r="E40" s="6">
        <f t="shared" si="6"/>
        <v>5.6414514624261091E-3</v>
      </c>
    </row>
    <row r="41" spans="1:5" hidden="1" outlineLevel="1" x14ac:dyDescent="0.2">
      <c r="A41" s="3" t="s">
        <v>72</v>
      </c>
      <c r="B41" s="5" t="s">
        <v>117</v>
      </c>
      <c r="C41" s="4">
        <v>5706</v>
      </c>
      <c r="D41" s="12"/>
      <c r="E41" s="6">
        <f t="shared" si="6"/>
        <v>5.4210377306506199E-3</v>
      </c>
    </row>
    <row r="42" spans="1:5" hidden="1" outlineLevel="1" x14ac:dyDescent="0.2">
      <c r="A42" s="3" t="s">
        <v>75</v>
      </c>
      <c r="B42" s="5" t="s">
        <v>120</v>
      </c>
      <c r="C42" s="4">
        <v>5405</v>
      </c>
      <c r="D42" s="12"/>
      <c r="E42" s="6">
        <f t="shared" si="6"/>
        <v>5.1350699148556955E-3</v>
      </c>
    </row>
    <row r="43" spans="1:5" hidden="1" outlineLevel="1" x14ac:dyDescent="0.2">
      <c r="A43" s="3" t="s">
        <v>77</v>
      </c>
      <c r="B43" s="5" t="s">
        <v>104</v>
      </c>
      <c r="C43" s="4">
        <v>5080</v>
      </c>
      <c r="D43" s="12"/>
      <c r="E43" s="6">
        <f t="shared" si="6"/>
        <v>4.8263006785322724E-3</v>
      </c>
    </row>
    <row r="44" spans="1:5" collapsed="1" x14ac:dyDescent="0.2">
      <c r="A44" s="56" t="s">
        <v>432</v>
      </c>
      <c r="B44" s="57"/>
      <c r="C44" s="58">
        <f>SUBTOTAL(9,C45:C54)</f>
        <v>27130</v>
      </c>
      <c r="D44" s="60">
        <f>COUNT(C45:C54)</f>
        <v>10</v>
      </c>
      <c r="E44" s="59">
        <f>C44/1052566</f>
        <v>2.577510578909066E-2</v>
      </c>
    </row>
    <row r="45" spans="1:5" hidden="1" outlineLevel="1" x14ac:dyDescent="0.2">
      <c r="A45" s="3" t="s">
        <v>78</v>
      </c>
      <c r="B45" s="5" t="s">
        <v>122</v>
      </c>
      <c r="C45" s="4">
        <v>4606</v>
      </c>
      <c r="D45" s="12"/>
      <c r="E45" s="6">
        <f>C45/1052566</f>
        <v>4.3759726230944186E-3</v>
      </c>
    </row>
    <row r="46" spans="1:5" hidden="1" outlineLevel="1" x14ac:dyDescent="0.2">
      <c r="A46" s="3" t="s">
        <v>73</v>
      </c>
      <c r="B46" s="5" t="s">
        <v>118</v>
      </c>
      <c r="C46" s="4">
        <v>4391</v>
      </c>
      <c r="D46" s="12"/>
      <c r="E46" s="6">
        <f>C46/1052566</f>
        <v>4.1717098975266155E-3</v>
      </c>
    </row>
    <row r="47" spans="1:5" hidden="1" outlineLevel="1" x14ac:dyDescent="0.2">
      <c r="A47" s="3" t="s">
        <v>70</v>
      </c>
      <c r="B47" s="5" t="s">
        <v>117</v>
      </c>
      <c r="C47" s="4">
        <v>4040</v>
      </c>
      <c r="D47" s="12"/>
      <c r="E47" s="6">
        <f>C47/1052566</f>
        <v>3.8382391222973192E-3</v>
      </c>
    </row>
    <row r="48" spans="1:5" hidden="1" outlineLevel="1" x14ac:dyDescent="0.2">
      <c r="A48" s="3" t="s">
        <v>57</v>
      </c>
      <c r="B48" s="5" t="s">
        <v>106</v>
      </c>
      <c r="C48" s="4">
        <v>3492</v>
      </c>
      <c r="D48" s="5"/>
      <c r="E48" s="6">
        <f>C48/1052566</f>
        <v>3.3176066868965937E-3</v>
      </c>
    </row>
    <row r="49" spans="1:5" hidden="1" outlineLevel="1" x14ac:dyDescent="0.2">
      <c r="A49" s="3" t="s">
        <v>55</v>
      </c>
      <c r="B49" s="5" t="s">
        <v>104</v>
      </c>
      <c r="C49" s="4">
        <v>3108</v>
      </c>
      <c r="D49" s="5"/>
      <c r="E49" s="6">
        <f t="shared" ref="E49:E54" si="7">C49/1052566</f>
        <v>2.9527839584406108E-3</v>
      </c>
    </row>
    <row r="50" spans="1:5" hidden="1" outlineLevel="1" x14ac:dyDescent="0.2">
      <c r="A50" s="3" t="s">
        <v>90</v>
      </c>
      <c r="B50" s="5" t="s">
        <v>132</v>
      </c>
      <c r="C50" s="4">
        <v>2544</v>
      </c>
      <c r="D50" s="5"/>
      <c r="E50" s="6">
        <f t="shared" si="7"/>
        <v>2.4169505760208861E-3</v>
      </c>
    </row>
    <row r="51" spans="1:5" hidden="1" outlineLevel="1" x14ac:dyDescent="0.2">
      <c r="A51" s="3" t="s">
        <v>88</v>
      </c>
      <c r="B51" s="5" t="s">
        <v>121</v>
      </c>
      <c r="C51" s="4">
        <v>1900</v>
      </c>
      <c r="D51" s="5"/>
      <c r="E51" s="6">
        <f t="shared" si="7"/>
        <v>1.8051124585061649E-3</v>
      </c>
    </row>
    <row r="52" spans="1:5" hidden="1" outlineLevel="1" x14ac:dyDescent="0.2">
      <c r="A52" s="3" t="s">
        <v>63</v>
      </c>
      <c r="B52" s="5" t="s">
        <v>112</v>
      </c>
      <c r="C52" s="4">
        <v>1090</v>
      </c>
      <c r="D52" s="5"/>
      <c r="E52" s="6">
        <f t="shared" si="7"/>
        <v>1.0355645156693261E-3</v>
      </c>
    </row>
    <row r="53" spans="1:5" hidden="1" outlineLevel="1" x14ac:dyDescent="0.2">
      <c r="A53" s="3" t="s">
        <v>74</v>
      </c>
      <c r="B53" s="5" t="s">
        <v>395</v>
      </c>
      <c r="C53" s="4">
        <v>1051</v>
      </c>
      <c r="D53" s="5"/>
      <c r="E53" s="6">
        <f t="shared" si="7"/>
        <v>9.9851220731051555E-4</v>
      </c>
    </row>
    <row r="54" spans="1:5" hidden="1" outlineLevel="1" x14ac:dyDescent="0.2">
      <c r="A54" s="9" t="s">
        <v>100</v>
      </c>
      <c r="B54" s="8" t="s">
        <v>112</v>
      </c>
      <c r="C54" s="7">
        <v>908</v>
      </c>
      <c r="D54" s="8"/>
      <c r="E54" s="55">
        <f t="shared" si="7"/>
        <v>8.6265374332820932E-4</v>
      </c>
    </row>
    <row r="55" spans="1:5" collapsed="1" x14ac:dyDescent="0.2">
      <c r="C55" s="50"/>
    </row>
    <row r="56" spans="1:5" x14ac:dyDescent="0.2">
      <c r="A56" s="1" t="s">
        <v>437</v>
      </c>
    </row>
    <row r="57" spans="1:5" x14ac:dyDescent="0.2">
      <c r="A57" s="1" t="s">
        <v>438</v>
      </c>
    </row>
  </sheetData>
  <conditionalFormatting sqref="A3:E3 A9:E21 A23:E33 A35:E43 A45:E54">
    <cfRule type="expression" dxfId="1" priority="1">
      <formula>MOD(ROW(),2)=1</formula>
    </cfRule>
  </conditionalFormatting>
  <conditionalFormatting sqref="A4:E7">
    <cfRule type="expression" dxfId="0" priority="6">
      <formula>MOD(ROW(),2)=1</formula>
    </cfRule>
  </conditionalFormatting>
  <printOptions horizontalCentered="1" verticalCentered="1"/>
  <pageMargins left="0.45" right="0.45" top="0.75" bottom="0.5" header="0.5" footer="0.5"/>
  <pageSetup scale="91" fitToHeight="0" orientation="portrait" r:id="rId1"/>
  <headerFooter>
    <oddHeader>&amp;CPeer Groups by Population FY2019</oddHeader>
    <oddFooter>&amp;CRI Office of Library &amp; Information Services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Intro</vt:lpstr>
      <vt:lpstr>Profiles</vt:lpstr>
      <vt:lpstr>Library Directory</vt:lpstr>
      <vt:lpstr>Branches</vt:lpstr>
      <vt:lpstr>Revenue ranking</vt:lpstr>
      <vt:lpstr>Peer comparisons</vt:lpstr>
      <vt:lpstr>Profiles!Print_Titles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Metzger, Kelly (OLIS)</dc:creator>
  <cp:lastModifiedBy>Metzger, Kelly (OLIS)</cp:lastModifiedBy>
  <cp:lastPrinted>2020-02-14T17:49:54Z</cp:lastPrinted>
  <dcterms:created xsi:type="dcterms:W3CDTF">2020-01-03T18:27:47Z</dcterms:created>
  <dcterms:modified xsi:type="dcterms:W3CDTF">2020-02-14T17:50:22Z</dcterms:modified>
</cp:coreProperties>
</file>