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nnRpt_CompStats\CompStats\PL\2018\JA\Published\"/>
    </mc:Choice>
  </mc:AlternateContent>
  <xr:revisionPtr revIDLastSave="0" documentId="13_ncr:1_{6375F0AE-C559-4C60-8289-24FD32698D72}" xr6:coauthVersionLast="36" xr6:coauthVersionMax="36" xr10:uidLastSave="{00000000-0000-0000-0000-000000000000}"/>
  <bookViews>
    <workbookView xWindow="0" yWindow="0" windowWidth="28800" windowHeight="12270" tabRatio="599" xr2:uid="{0AC46832-3593-4AD0-A90C-2C2BF8058268}"/>
  </bookViews>
  <sheets>
    <sheet name="Introduction" sheetId="2" r:id="rId1"/>
    <sheet name="Visits &amp; Reference" sheetId="7" r:id="rId2"/>
    <sheet name="Circulation by Audience" sheetId="4" r:id="rId3"/>
    <sheet name="Circulation by Format" sheetId="8" r:id="rId4"/>
    <sheet name="ILL" sheetId="5" r:id="rId5"/>
    <sheet name="Programs" sheetId="6" r:id="rId6"/>
    <sheet name="Technology" sheetId="3" r:id="rId7"/>
  </sheets>
  <definedNames>
    <definedName name="_xlnm._FilterDatabase" localSheetId="2" hidden="1">'Circulation by Audience'!$A$1:$Y$49</definedName>
    <definedName name="_xlnm._FilterDatabase" localSheetId="3" hidden="1">'Circulation by Format'!$A$1:$T$49</definedName>
    <definedName name="_xlnm._FilterDatabase" localSheetId="4" hidden="1">ILL!$A$1:$L$49</definedName>
    <definedName name="_xlnm._FilterDatabase" localSheetId="5" hidden="1">Programs!$A$2:$AE$50</definedName>
    <definedName name="_xlnm._FilterDatabase" localSheetId="6" hidden="1">Technology!$A$2:$L$2</definedName>
    <definedName name="_xlnm._FilterDatabase" localSheetId="1" hidden="1">'Visits &amp; Reference'!$A$1:$K$49</definedName>
    <definedName name="AS">'Visits &amp; Reference'!$I$23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" i="4" l="1"/>
  <c r="Y3" i="4"/>
  <c r="Y4" i="4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X3" i="4"/>
  <c r="X4" i="4"/>
  <c r="X5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2" i="4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2" i="4"/>
  <c r="R3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2" i="4"/>
  <c r="O2" i="4" l="1"/>
  <c r="O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U2" i="4"/>
  <c r="V2" i="4" s="1"/>
  <c r="W2" i="4" s="1"/>
  <c r="U3" i="4"/>
  <c r="V3" i="4" s="1"/>
  <c r="W3" i="4" s="1"/>
  <c r="U4" i="4"/>
  <c r="V4" i="4" s="1"/>
  <c r="W4" i="4" s="1"/>
  <c r="U5" i="4"/>
  <c r="V5" i="4" s="1"/>
  <c r="W5" i="4" s="1"/>
  <c r="U6" i="4"/>
  <c r="V6" i="4" s="1"/>
  <c r="U7" i="4"/>
  <c r="V7" i="4" s="1"/>
  <c r="W7" i="4" s="1"/>
  <c r="U8" i="4"/>
  <c r="V8" i="4" s="1"/>
  <c r="W8" i="4" s="1"/>
  <c r="U9" i="4"/>
  <c r="V9" i="4" s="1"/>
  <c r="W9" i="4" s="1"/>
  <c r="U10" i="4"/>
  <c r="V10" i="4" s="1"/>
  <c r="W10" i="4" s="1"/>
  <c r="U11" i="4"/>
  <c r="V11" i="4" s="1"/>
  <c r="W11" i="4" s="1"/>
  <c r="U12" i="4"/>
  <c r="V12" i="4" s="1"/>
  <c r="W12" i="4" s="1"/>
  <c r="U13" i="4"/>
  <c r="V13" i="4" s="1"/>
  <c r="W13" i="4" s="1"/>
  <c r="U14" i="4"/>
  <c r="V14" i="4" s="1"/>
  <c r="U15" i="4"/>
  <c r="V15" i="4" s="1"/>
  <c r="W15" i="4" s="1"/>
  <c r="U16" i="4"/>
  <c r="V16" i="4" s="1"/>
  <c r="W16" i="4" s="1"/>
  <c r="U17" i="4"/>
  <c r="V17" i="4" s="1"/>
  <c r="W17" i="4" s="1"/>
  <c r="U18" i="4"/>
  <c r="V18" i="4" s="1"/>
  <c r="U19" i="4"/>
  <c r="V19" i="4" s="1"/>
  <c r="W19" i="4" s="1"/>
  <c r="U20" i="4"/>
  <c r="V20" i="4" s="1"/>
  <c r="W20" i="4" s="1"/>
  <c r="U21" i="4"/>
  <c r="V21" i="4" s="1"/>
  <c r="W21" i="4" s="1"/>
  <c r="U22" i="4"/>
  <c r="V22" i="4" s="1"/>
  <c r="U23" i="4"/>
  <c r="V23" i="4" s="1"/>
  <c r="W23" i="4" s="1"/>
  <c r="U24" i="4"/>
  <c r="V24" i="4" s="1"/>
  <c r="W24" i="4" s="1"/>
  <c r="U25" i="4"/>
  <c r="V25" i="4" s="1"/>
  <c r="W25" i="4" s="1"/>
  <c r="U26" i="4"/>
  <c r="V26" i="4" s="1"/>
  <c r="W26" i="4" s="1"/>
  <c r="U27" i="4"/>
  <c r="V27" i="4" s="1"/>
  <c r="W27" i="4" s="1"/>
  <c r="U28" i="4"/>
  <c r="V28" i="4" s="1"/>
  <c r="W28" i="4" s="1"/>
  <c r="U29" i="4"/>
  <c r="V29" i="4" s="1"/>
  <c r="W29" i="4" s="1"/>
  <c r="U30" i="4"/>
  <c r="V30" i="4" s="1"/>
  <c r="U31" i="4"/>
  <c r="V31" i="4" s="1"/>
  <c r="W31" i="4" s="1"/>
  <c r="U32" i="4"/>
  <c r="V32" i="4" s="1"/>
  <c r="W32" i="4" s="1"/>
  <c r="U33" i="4"/>
  <c r="V33" i="4" s="1"/>
  <c r="W33" i="4" s="1"/>
  <c r="U34" i="4"/>
  <c r="V34" i="4" s="1"/>
  <c r="U35" i="4"/>
  <c r="V35" i="4" s="1"/>
  <c r="W35" i="4" s="1"/>
  <c r="U36" i="4"/>
  <c r="V36" i="4" s="1"/>
  <c r="W36" i="4" s="1"/>
  <c r="U37" i="4"/>
  <c r="V37" i="4" s="1"/>
  <c r="W37" i="4" s="1"/>
  <c r="U38" i="4"/>
  <c r="V38" i="4" s="1"/>
  <c r="U39" i="4"/>
  <c r="V39" i="4" s="1"/>
  <c r="W39" i="4" s="1"/>
  <c r="U40" i="4"/>
  <c r="V40" i="4" s="1"/>
  <c r="W40" i="4" s="1"/>
  <c r="U41" i="4"/>
  <c r="V41" i="4" s="1"/>
  <c r="W41" i="4" s="1"/>
  <c r="U42" i="4"/>
  <c r="V42" i="4" s="1"/>
  <c r="W42" i="4" s="1"/>
  <c r="U43" i="4"/>
  <c r="V43" i="4" s="1"/>
  <c r="W43" i="4" s="1"/>
  <c r="U44" i="4"/>
  <c r="V44" i="4" s="1"/>
  <c r="W44" i="4" s="1"/>
  <c r="U45" i="4"/>
  <c r="V45" i="4" s="1"/>
  <c r="W45" i="4" s="1"/>
  <c r="U46" i="4"/>
  <c r="V46" i="4" s="1"/>
  <c r="U47" i="4"/>
  <c r="V47" i="4" s="1"/>
  <c r="W47" i="4" s="1"/>
  <c r="U48" i="4"/>
  <c r="V48" i="4" s="1"/>
  <c r="W48" i="4" s="1"/>
  <c r="U49" i="4"/>
  <c r="V49" i="4" s="1"/>
  <c r="W49" i="4" s="1"/>
  <c r="P19" i="4" l="1"/>
  <c r="Q19" i="4" s="1"/>
  <c r="P49" i="4"/>
  <c r="Q49" i="4" s="1"/>
  <c r="P45" i="4"/>
  <c r="Q45" i="4" s="1"/>
  <c r="P41" i="4"/>
  <c r="Q41" i="4" s="1"/>
  <c r="P37" i="4"/>
  <c r="Q37" i="4" s="1"/>
  <c r="P33" i="4"/>
  <c r="Q33" i="4" s="1"/>
  <c r="P29" i="4"/>
  <c r="Q29" i="4" s="1"/>
  <c r="P25" i="4"/>
  <c r="Q25" i="4" s="1"/>
  <c r="P21" i="4"/>
  <c r="Q21" i="4" s="1"/>
  <c r="P17" i="4"/>
  <c r="Q17" i="4" s="1"/>
  <c r="P13" i="4"/>
  <c r="Q13" i="4" s="1"/>
  <c r="P9" i="4"/>
  <c r="Q9" i="4" s="1"/>
  <c r="P5" i="4"/>
  <c r="Q5" i="4" s="1"/>
  <c r="P48" i="4"/>
  <c r="Q48" i="4" s="1"/>
  <c r="P44" i="4"/>
  <c r="Q44" i="4" s="1"/>
  <c r="P40" i="4"/>
  <c r="Q40" i="4" s="1"/>
  <c r="P36" i="4"/>
  <c r="Q36" i="4" s="1"/>
  <c r="P32" i="4"/>
  <c r="Q32" i="4" s="1"/>
  <c r="P28" i="4"/>
  <c r="Q28" i="4" s="1"/>
  <c r="P24" i="4"/>
  <c r="Q24" i="4" s="1"/>
  <c r="P20" i="4"/>
  <c r="Q20" i="4" s="1"/>
  <c r="P16" i="4"/>
  <c r="Q16" i="4" s="1"/>
  <c r="P12" i="4"/>
  <c r="Q12" i="4" s="1"/>
  <c r="P8" i="4"/>
  <c r="Q8" i="4" s="1"/>
  <c r="P4" i="4"/>
  <c r="Q4" i="4" s="1"/>
  <c r="P43" i="4"/>
  <c r="Q43" i="4" s="1"/>
  <c r="P31" i="4"/>
  <c r="Q31" i="4" s="1"/>
  <c r="P27" i="4"/>
  <c r="Q27" i="4" s="1"/>
  <c r="P15" i="4"/>
  <c r="Q15" i="4" s="1"/>
  <c r="P11" i="4"/>
  <c r="Q11" i="4" s="1"/>
  <c r="P7" i="4"/>
  <c r="Q7" i="4" s="1"/>
  <c r="P3" i="4"/>
  <c r="Q3" i="4" s="1"/>
  <c r="P47" i="4"/>
  <c r="Q47" i="4" s="1"/>
  <c r="P39" i="4"/>
  <c r="Q39" i="4" s="1"/>
  <c r="P35" i="4"/>
  <c r="Q35" i="4" s="1"/>
  <c r="P23" i="4"/>
  <c r="Q23" i="4" s="1"/>
  <c r="P46" i="4"/>
  <c r="Q46" i="4" s="1"/>
  <c r="P42" i="4"/>
  <c r="Q42" i="4" s="1"/>
  <c r="P38" i="4"/>
  <c r="Q38" i="4" s="1"/>
  <c r="P34" i="4"/>
  <c r="Q34" i="4" s="1"/>
  <c r="P30" i="4"/>
  <c r="Q30" i="4" s="1"/>
  <c r="P26" i="4"/>
  <c r="Q26" i="4" s="1"/>
  <c r="P22" i="4"/>
  <c r="Q22" i="4" s="1"/>
  <c r="P18" i="4"/>
  <c r="Q18" i="4" s="1"/>
  <c r="P14" i="4"/>
  <c r="Q14" i="4" s="1"/>
  <c r="P10" i="4"/>
  <c r="Q10" i="4" s="1"/>
  <c r="P6" i="4"/>
  <c r="Q6" i="4" s="1"/>
  <c r="P2" i="4"/>
  <c r="Q2" i="4" s="1"/>
  <c r="W46" i="4"/>
  <c r="W38" i="4"/>
  <c r="W34" i="4"/>
  <c r="W30" i="4"/>
  <c r="W22" i="4"/>
  <c r="W18" i="4"/>
  <c r="W14" i="4"/>
  <c r="W6" i="4"/>
  <c r="L4" i="3" l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3" i="3"/>
  <c r="AD3" i="6"/>
  <c r="AC4" i="6"/>
  <c r="AC5" i="6"/>
  <c r="AC6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3" i="6"/>
  <c r="AD4" i="6"/>
  <c r="AE4" i="6"/>
  <c r="AD5" i="6"/>
  <c r="AE5" i="6"/>
  <c r="AD6" i="6"/>
  <c r="AE6" i="6"/>
  <c r="AD7" i="6"/>
  <c r="AE7" i="6"/>
  <c r="AD8" i="6"/>
  <c r="AE8" i="6"/>
  <c r="AD9" i="6"/>
  <c r="AE9" i="6"/>
  <c r="AD10" i="6"/>
  <c r="AE10" i="6"/>
  <c r="AD11" i="6"/>
  <c r="AE11" i="6"/>
  <c r="AD12" i="6"/>
  <c r="AE12" i="6"/>
  <c r="AD13" i="6"/>
  <c r="AE13" i="6"/>
  <c r="AD14" i="6"/>
  <c r="AE14" i="6"/>
  <c r="AD15" i="6"/>
  <c r="AE15" i="6"/>
  <c r="AD16" i="6"/>
  <c r="AE16" i="6"/>
  <c r="AD17" i="6"/>
  <c r="AE17" i="6"/>
  <c r="AD18" i="6"/>
  <c r="AE18" i="6"/>
  <c r="AD19" i="6"/>
  <c r="AE19" i="6"/>
  <c r="AD20" i="6"/>
  <c r="AE20" i="6"/>
  <c r="AD21" i="6"/>
  <c r="AE21" i="6"/>
  <c r="AD22" i="6"/>
  <c r="AE22" i="6"/>
  <c r="AD23" i="6"/>
  <c r="AE23" i="6"/>
  <c r="AD24" i="6"/>
  <c r="AE24" i="6"/>
  <c r="AD25" i="6"/>
  <c r="AE25" i="6"/>
  <c r="AD26" i="6"/>
  <c r="AE26" i="6"/>
  <c r="AD27" i="6"/>
  <c r="AE27" i="6"/>
  <c r="AD28" i="6"/>
  <c r="AE28" i="6"/>
  <c r="AD29" i="6"/>
  <c r="AE29" i="6"/>
  <c r="AD30" i="6"/>
  <c r="AE30" i="6"/>
  <c r="AD31" i="6"/>
  <c r="AE31" i="6"/>
  <c r="AD32" i="6"/>
  <c r="AE32" i="6"/>
  <c r="AD33" i="6"/>
  <c r="AE33" i="6"/>
  <c r="AD34" i="6"/>
  <c r="AE34" i="6"/>
  <c r="AD35" i="6"/>
  <c r="AE35" i="6"/>
  <c r="AD36" i="6"/>
  <c r="AE36" i="6"/>
  <c r="AD37" i="6"/>
  <c r="AE37" i="6"/>
  <c r="AD38" i="6"/>
  <c r="AE38" i="6"/>
  <c r="AD39" i="6"/>
  <c r="AE39" i="6"/>
  <c r="AD40" i="6"/>
  <c r="AE40" i="6"/>
  <c r="AD41" i="6"/>
  <c r="AE41" i="6"/>
  <c r="AD42" i="6"/>
  <c r="AE42" i="6"/>
  <c r="AD43" i="6"/>
  <c r="AE43" i="6"/>
  <c r="AD44" i="6"/>
  <c r="AE44" i="6"/>
  <c r="AD45" i="6"/>
  <c r="AE45" i="6"/>
  <c r="AD46" i="6"/>
  <c r="AE46" i="6"/>
  <c r="AD47" i="6"/>
  <c r="AE47" i="6"/>
  <c r="AD48" i="6"/>
  <c r="AE48" i="6"/>
  <c r="AD49" i="6"/>
  <c r="AE49" i="6"/>
  <c r="AD50" i="6"/>
  <c r="AE50" i="6"/>
  <c r="AE3" i="6"/>
  <c r="Z3" i="6"/>
  <c r="Z4" i="6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W4" i="6" l="1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3" i="6"/>
  <c r="J3" i="7" l="1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2" i="7"/>
  <c r="G3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Ackermann, Jason</author>
  </authors>
  <commentList>
    <comment ref="F1" authorId="0" shapeId="0" xr:uid="{16F8AB6C-D442-405F-AB71-01E7E53362DE}">
      <text>
        <r>
          <rPr>
            <b/>
            <sz val="9"/>
            <color indexed="81"/>
            <rFont val="Tahoma"/>
            <family val="2"/>
          </rPr>
          <t>Ackermann, Jason:</t>
        </r>
        <r>
          <rPr>
            <sz val="9"/>
            <color indexed="81"/>
            <rFont val="Tahoma"/>
            <family val="2"/>
          </rPr>
          <t xml:space="preserve">
Not in 2017 but maybe worth adding? </t>
        </r>
      </text>
    </comment>
  </commentList>
</comments>
</file>

<file path=xl/sharedStrings.xml><?xml version="1.0" encoding="utf-8"?>
<sst xmlns="http://schemas.openxmlformats.org/spreadsheetml/2006/main" count="719" uniqueCount="208">
  <si>
    <t>Location</t>
  </si>
  <si>
    <t>Users of Public Computers per Year</t>
  </si>
  <si>
    <t>Wireless Sessions Per Year</t>
  </si>
  <si>
    <t>Total Children's Programs (Pre-school + School Age)</t>
  </si>
  <si>
    <t>YA Programs</t>
  </si>
  <si>
    <t>Adult Programs</t>
  </si>
  <si>
    <t>Family Programs</t>
  </si>
  <si>
    <t>Elderly Programs</t>
  </si>
  <si>
    <t>General Programs</t>
  </si>
  <si>
    <t>Total Library Programs</t>
  </si>
  <si>
    <t>Pre-School Program Attendance</t>
  </si>
  <si>
    <t>School Age Program Attendance</t>
  </si>
  <si>
    <t>Total Children's Program Attendance (Pre-School + School Age)</t>
  </si>
  <si>
    <t>YA Program Attendance</t>
  </si>
  <si>
    <t>Adult Program Attendance</t>
  </si>
  <si>
    <t>Family Program Attendance</t>
  </si>
  <si>
    <t>Elderly Program Attendance</t>
  </si>
  <si>
    <t>General Program Attendance</t>
  </si>
  <si>
    <t>Total Attendance at Library Programs</t>
  </si>
  <si>
    <t>Library Visits per Year</t>
  </si>
  <si>
    <t>Reference Transactions per Year</t>
  </si>
  <si>
    <t>Provided to OSL Libraries</t>
  </si>
  <si>
    <t>Provided to In-State non-OSL Libraries</t>
  </si>
  <si>
    <t>Provided to Out of State Libraries</t>
  </si>
  <si>
    <t>Provided to Total</t>
  </si>
  <si>
    <t>Received from OSL Libraries</t>
  </si>
  <si>
    <t>Received from In-State non-OSL Libraries</t>
  </si>
  <si>
    <t>Received from Out of State Libraries</t>
  </si>
  <si>
    <t>Received from Total</t>
  </si>
  <si>
    <t>Adult Physical Material</t>
  </si>
  <si>
    <t>Adult Electronic Material</t>
  </si>
  <si>
    <t>Total Circulation Adult Materials</t>
  </si>
  <si>
    <t>Children's Physical Materials</t>
  </si>
  <si>
    <t>Children's Electronic Material</t>
  </si>
  <si>
    <t>Total Circulation Children Materials</t>
  </si>
  <si>
    <t>YA Physical Material</t>
  </si>
  <si>
    <t>YA Electronic Material</t>
  </si>
  <si>
    <t>22. Population of Legal Service Area</t>
  </si>
  <si>
    <t>24. OSL Population</t>
  </si>
  <si>
    <t>Number of Registered Borrowers</t>
  </si>
  <si>
    <t>ASHAWAY FREE LIBRARY</t>
  </si>
  <si>
    <t>BARRINGTON PUBLIC LIBRARY</t>
  </si>
  <si>
    <t>BROWNELL LIBRARY, HOME OF LITTLE COMPTON</t>
  </si>
  <si>
    <t>CENTRAL FALLS FREE PUBLIC LIBRARY</t>
  </si>
  <si>
    <t>CLARK MEMORIAL LIBRARY</t>
  </si>
  <si>
    <t>COVENTRY PUBLIC LIBRARY</t>
  </si>
  <si>
    <t>CRANSTON PUBLIC LIBRARY</t>
  </si>
  <si>
    <t>CROSS' MILLS PUBLIC LIBRARY</t>
  </si>
  <si>
    <t>CUMBERLAND PUBLIC LIBRARY</t>
  </si>
  <si>
    <t>DAVISVILLE FREE LIBRARY</t>
  </si>
  <si>
    <t>EAST GREENWICH FREE LIBRARY</t>
  </si>
  <si>
    <t>EAST PROVIDENCE PUBLIC LIBRARY</t>
  </si>
  <si>
    <t>EAST SMITHFIELD PUBLIC LIBRARY</t>
  </si>
  <si>
    <t>EXETER PUBLIC LIBRARY</t>
  </si>
  <si>
    <t>GEORGE HAIL FREE LIBRARY</t>
  </si>
  <si>
    <t>GLOCESTER MANTON FREE PUBLIC LIBRARY</t>
  </si>
  <si>
    <t>GREENVILLE PUBLIC LIBRARY</t>
  </si>
  <si>
    <t>HARMONY LIBRARY</t>
  </si>
  <si>
    <t>HOPE LIBRARY</t>
  </si>
  <si>
    <t>ISLAND FREE LIBRARY</t>
  </si>
  <si>
    <t>JAMESTOWN PHILOMENIAN LIBRARY</t>
  </si>
  <si>
    <t>JESSE M. SMITH MEMORIAL LIBRARY</t>
  </si>
  <si>
    <t>LANGWORTHY PUBLIC LIBRARY</t>
  </si>
  <si>
    <t>LIBRARIES OF FOSTER</t>
  </si>
  <si>
    <t/>
  </si>
  <si>
    <t>LINCOLN PUBLIC LIBRARY</t>
  </si>
  <si>
    <t>LOUTTIT MEMORIAL LIBRARY</t>
  </si>
  <si>
    <t>MARIAN J. MOHR MEMORIAL LIBRARY</t>
  </si>
  <si>
    <t>MAURY LOONTJENS MEMORIAL LIBRARY (NARRAGANSETT)</t>
  </si>
  <si>
    <t>MIDDLETOWN PUBLIC LIBRARY</t>
  </si>
  <si>
    <t>NEWPORT PUBLIC LIBRARY</t>
  </si>
  <si>
    <t>NORTH KINGSTOWN FREE LIBRARY</t>
  </si>
  <si>
    <t>NORTH PROVIDENCE UNION FREE</t>
  </si>
  <si>
    <t>NORTH SCITUATE PUBLIC LIBRARY</t>
  </si>
  <si>
    <t>NORTH SMITHFIELD PUBLIC LIBRARY</t>
  </si>
  <si>
    <t>PASCOAG FREE PUBLIC LIBRARY</t>
  </si>
  <si>
    <t>-1</t>
  </si>
  <si>
    <t>PAWTUCKET PUBLIC LIBRARY</t>
  </si>
  <si>
    <t>PONTIAC FREE LIBRARY</t>
  </si>
  <si>
    <t>PORTSMOUTH FREE PUBLIC LIBRARY</t>
  </si>
  <si>
    <t>PROVIDENCE COMMUNITY LIBRARY</t>
  </si>
  <si>
    <t>PROVIDENCE PUBLIC LIBRARY</t>
  </si>
  <si>
    <t>ROGERS FREE LIBRARY</t>
  </si>
  <si>
    <t>SOUTH KINGSTOWN PUBLIC LIBRARY</t>
  </si>
  <si>
    <t>TIVERTON PUBLIC LIBRARY</t>
  </si>
  <si>
    <t>WARWICK PUBLIC LIBRARY</t>
  </si>
  <si>
    <t>WEST WARWICK PUBLIC LIBRARY</t>
  </si>
  <si>
    <t>WESTERLY PUBLIC LIBRARY</t>
  </si>
  <si>
    <t>WILLETT FREE LIBRARY</t>
  </si>
  <si>
    <t>WOONSOCKET HARRIS PUBLIC LIBRARY</t>
  </si>
  <si>
    <t>8. City</t>
  </si>
  <si>
    <t>HOPKINTON</t>
  </si>
  <si>
    <t>BARRINGTON</t>
  </si>
  <si>
    <t>LITTLE COMPTON</t>
  </si>
  <si>
    <t>CENTRAL FALLS</t>
  </si>
  <si>
    <t>RICHMOND</t>
  </si>
  <si>
    <t>COVENTRY</t>
  </si>
  <si>
    <t>CRANSTON</t>
  </si>
  <si>
    <t>CHARLESTOWN</t>
  </si>
  <si>
    <t>CUMBERLAND</t>
  </si>
  <si>
    <t>NORTH KINGSTOWN</t>
  </si>
  <si>
    <t>EAST GREENWICH</t>
  </si>
  <si>
    <t>EAST PROVIDENCE</t>
  </si>
  <si>
    <t>SMITHFIELD</t>
  </si>
  <si>
    <t>EXETER</t>
  </si>
  <si>
    <t>WARREN</t>
  </si>
  <si>
    <t>GLOCESTER</t>
  </si>
  <si>
    <t>SCITUATE</t>
  </si>
  <si>
    <t>NEW SHOREHAM</t>
  </si>
  <si>
    <t>JAMESTOWN</t>
  </si>
  <si>
    <t>BURRILLVILLE</t>
  </si>
  <si>
    <t>FOSTER</t>
  </si>
  <si>
    <t>LINCOLN</t>
  </si>
  <si>
    <t>WEST GREENWICH</t>
  </si>
  <si>
    <t>JOHNSTON</t>
  </si>
  <si>
    <t>NARRAGANSETT</t>
  </si>
  <si>
    <t>MIDDLETOWN</t>
  </si>
  <si>
    <t>NEWPORT</t>
  </si>
  <si>
    <t>NORTH PROVIDENCE</t>
  </si>
  <si>
    <t>NORTH SMITHFIELD</t>
  </si>
  <si>
    <t>PASCOAG</t>
  </si>
  <si>
    <t>PAWTUCKET</t>
  </si>
  <si>
    <t>WARWICK</t>
  </si>
  <si>
    <t>PORTSMOUTH</t>
  </si>
  <si>
    <t>PROVIDENCE</t>
  </si>
  <si>
    <t>BRISTOL</t>
  </si>
  <si>
    <t>SOUTH KINGSTOWN</t>
  </si>
  <si>
    <t>TIVERTON</t>
  </si>
  <si>
    <t>WEST WARWICK</t>
  </si>
  <si>
    <t>WESTERLY</t>
  </si>
  <si>
    <t>WOONSOCKET</t>
  </si>
  <si>
    <t>% of Legal Population who are Borrowers</t>
  </si>
  <si>
    <t>City</t>
  </si>
  <si>
    <t>Average # of Attendees per Adult Program</t>
  </si>
  <si>
    <t># of Pre-school Programs</t>
  </si>
  <si>
    <t># School Age Programs</t>
  </si>
  <si>
    <t>Average Attendees per Children's Program</t>
  </si>
  <si>
    <t>Average # of Attendees per YA Program</t>
  </si>
  <si>
    <t>Average Attendees per Family Program</t>
  </si>
  <si>
    <t>Average # of Attendees per General Program</t>
  </si>
  <si>
    <t>Total Attendance per Capita by Legal Population</t>
  </si>
  <si>
    <t>Total Program Attendance per Capita by OLS Population</t>
  </si>
  <si>
    <t>Average # of Attendees per Library Program</t>
  </si>
  <si>
    <t>Children's Program</t>
  </si>
  <si>
    <t>Young Adult Programing</t>
  </si>
  <si>
    <t>Adult Programing</t>
  </si>
  <si>
    <t>Family Programing</t>
  </si>
  <si>
    <t>Elderly Programing</t>
  </si>
  <si>
    <t>General Programing</t>
  </si>
  <si>
    <t>Total Programs</t>
  </si>
  <si>
    <t>Per Capita</t>
  </si>
  <si>
    <t>Population of Legal Service Area</t>
  </si>
  <si>
    <t>Computer User per Capita by Legal Population</t>
  </si>
  <si>
    <t>Average Users per Computer</t>
  </si>
  <si>
    <t>Number of Internet Terminals Used by the Public</t>
  </si>
  <si>
    <t>Wireless Sessions per Capita by Legal Population</t>
  </si>
  <si>
    <t>Computer Use</t>
  </si>
  <si>
    <t>OSL Population</t>
  </si>
  <si>
    <t>Total Circulation Physical and Electronic Materials</t>
  </si>
  <si>
    <t>Total Electronic Materials Circulation</t>
  </si>
  <si>
    <t>Total Circulating YA Materials</t>
  </si>
  <si>
    <t>Print Circulation</t>
  </si>
  <si>
    <t>Physical Audio and Video Circulation</t>
  </si>
  <si>
    <t>Other Physical Item Circulation</t>
  </si>
  <si>
    <t>Total Physical Item Circulation</t>
  </si>
  <si>
    <t>Audio-downloadable Circulation</t>
  </si>
  <si>
    <t>Video-downloadable Circulation</t>
  </si>
  <si>
    <t>E-Books Circulation</t>
  </si>
  <si>
    <t>Total Circulation Per Capita by Legal Population</t>
  </si>
  <si>
    <t>Total Circulation per Capita by OSL Population</t>
  </si>
  <si>
    <t>Tab Title</t>
  </si>
  <si>
    <t>Worksheet Description</t>
  </si>
  <si>
    <t>Visits &amp; Reference</t>
  </si>
  <si>
    <t>Number of visitors, registered borrowers and reference transactions</t>
  </si>
  <si>
    <t>ILL</t>
  </si>
  <si>
    <t>Interlibrary loan amongst public libraries in the state (OSL Libraries), other in-state libraries and out of state libraries</t>
  </si>
  <si>
    <t>Programs</t>
  </si>
  <si>
    <t>Number of programs and number of people attending programs</t>
  </si>
  <si>
    <t>Technology</t>
  </si>
  <si>
    <t>Circulation by Audience</t>
  </si>
  <si>
    <t>Circulation by Format</t>
  </si>
  <si>
    <t xml:space="preserve">Circulation of physical and digital materials by Audience (Adult/YA/Children) </t>
  </si>
  <si>
    <t xml:space="preserve">Circulation of physical and digital materials overall </t>
  </si>
  <si>
    <t>Calculated Total OTHER CIRCULATING Material (Difference between Physical Circulating Totals)</t>
  </si>
  <si>
    <t>Total Circulation Physical and Electronic Materials (Reported CirculationByFormat.T)</t>
  </si>
  <si>
    <t>Total Physical Circulation per Capita by OSL Population</t>
  </si>
  <si>
    <t>Total Physical Circulation per Capita by Legal Population</t>
  </si>
  <si>
    <t>Local Electronic Material Circulation</t>
  </si>
  <si>
    <t>Total Electronic Circulation per Capita by Legal Population</t>
  </si>
  <si>
    <t>Total Electronic Circulation per Capita by OSL Population</t>
  </si>
  <si>
    <t>Total Physical Item Circulation (Reported CirculationByFormat.H)</t>
  </si>
  <si>
    <t>Circulating Physical Material (Adult/Children's/YA/Other)</t>
  </si>
  <si>
    <t>Total Circulation of Physical and Electronic Material per Capita of OSL Population</t>
  </si>
  <si>
    <t>Total Circulation of Physical and Electronic Material per Capita of Legal Population</t>
  </si>
  <si>
    <t>Calculated Total OTHER Physical and Electronic Circulating Material</t>
  </si>
  <si>
    <t>Total Circulating Physical and Electronic Material (Adult/Children's/YA)</t>
  </si>
  <si>
    <t>Total Circulation of Physical Material per Capita of OSL Population</t>
  </si>
  <si>
    <t>Total Circulation of Physical Material per Capita of Legal Population</t>
  </si>
  <si>
    <t>Total Circulating Physical and Electronic Material (Adult/Children's/YA/Other)</t>
  </si>
  <si>
    <t>Total Circulating Physical Material (Adult/YA/Children's)</t>
  </si>
  <si>
    <t>Average # of Attendees per Elderly Program</t>
  </si>
  <si>
    <t>Library Visits per Capita by Legal Population</t>
  </si>
  <si>
    <t>WIFI Use</t>
  </si>
  <si>
    <t>Number of public computers, number of computer and WIFI users</t>
  </si>
  <si>
    <t>% of OSL Population who are Borrowers</t>
  </si>
  <si>
    <t>Library Visits per Capita by OSL Population</t>
  </si>
  <si>
    <t>Wireless Sessions by OSL Population</t>
  </si>
  <si>
    <t>Computer User per Capita by OSL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</si>
</sst>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Protection="0">
      <alignment horizontal="left" vertical="center"/>
    </xf>
    <xf numFmtId="3" fontId="2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20" applyNumberFormat="0" applyFont="0" applyAlignment="0" applyProtection="0"/>
    <xf numFmtId="0" fontId="5" fillId="0" borderId="0" applyNumberFormat="0" applyFill="0" applyBorder="0" applyAlignment="0" applyProtection="0"/>
  </cellStyleXfs>
  <cellXfs count="102">
    <xf numFmtId="0" fontId="0" fillId="0" borderId="0" xfId="0"/>
    <xf numFmtId="0" fontId="6" fillId="14" borderId="0" xfId="0" applyFont="1" applyFill="1"/>
    <xf numFmtId="0" fontId="7" fillId="14" borderId="0" xfId="0" applyFont="1" applyFill="1"/>
    <xf numFmtId="0" fontId="8" fillId="14" borderId="0" xfId="6" applyFont="1" applyFill="1"/>
    <xf numFmtId="0" fontId="6" fillId="14" borderId="0" xfId="0" applyFont="1" applyFill="1" applyAlignment="1"/>
    <xf numFmtId="0" fontId="7" fillId="0" borderId="0" xfId="0" applyFont="1" applyAlignment="1">
      <alignment horizontal="center" vertical="center" wrapText="1"/>
    </xf>
    <xf numFmtId="10" fontId="7" fillId="0" borderId="0" xfId="1" applyNumberFormat="1" applyFont="1"/>
    <xf numFmtId="0" fontId="7" fillId="0" borderId="0" xfId="0" applyFont="1"/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/>
    </xf>
    <xf numFmtId="3" fontId="10" fillId="0" borderId="3" xfId="3" applyNumberFormat="1" applyFont="1" applyBorder="1"/>
    <xf numFmtId="3" fontId="10" fillId="0" borderId="3" xfId="3" applyNumberFormat="1" applyFont="1" applyFill="1" applyBorder="1"/>
    <xf numFmtId="0" fontId="9" fillId="2" borderId="1" xfId="0" applyFont="1" applyFill="1" applyBorder="1" applyAlignment="1">
      <alignment horizontal="left"/>
    </xf>
    <xf numFmtId="3" fontId="10" fillId="0" borderId="2" xfId="3" applyNumberFormat="1" applyFont="1" applyBorder="1"/>
    <xf numFmtId="3" fontId="10" fillId="0" borderId="2" xfId="3" applyNumberFormat="1" applyFont="1" applyFill="1" applyBorder="1"/>
    <xf numFmtId="0" fontId="10" fillId="0" borderId="8" xfId="2" applyFont="1" applyBorder="1" applyAlignment="1">
      <alignment horizontal="left" vertical="center"/>
    </xf>
    <xf numFmtId="0" fontId="7" fillId="0" borderId="7" xfId="0" applyFont="1" applyFill="1" applyBorder="1"/>
    <xf numFmtId="0" fontId="7" fillId="0" borderId="7" xfId="0" applyFont="1" applyBorder="1"/>
    <xf numFmtId="0" fontId="9" fillId="2" borderId="19" xfId="0" applyFont="1" applyFill="1" applyBorder="1" applyAlignment="1">
      <alignment horizontal="left"/>
    </xf>
    <xf numFmtId="4" fontId="7" fillId="0" borderId="3" xfId="0" applyNumberFormat="1" applyFont="1" applyFill="1" applyBorder="1"/>
    <xf numFmtId="2" fontId="7" fillId="0" borderId="3" xfId="0" applyNumberFormat="1" applyFont="1" applyFill="1" applyBorder="1"/>
    <xf numFmtId="0" fontId="9" fillId="2" borderId="9" xfId="0" applyFont="1" applyFill="1" applyBorder="1" applyAlignment="1">
      <alignment horizontal="left"/>
    </xf>
    <xf numFmtId="0" fontId="10" fillId="0" borderId="8" xfId="2" applyFont="1" applyFill="1" applyBorder="1" applyAlignment="1">
      <alignment horizontal="left" vertical="center"/>
    </xf>
    <xf numFmtId="2" fontId="7" fillId="0" borderId="2" xfId="0" applyNumberFormat="1" applyFont="1" applyFill="1" applyBorder="1"/>
    <xf numFmtId="0" fontId="10" fillId="0" borderId="2" xfId="2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6" fillId="5" borderId="6" xfId="4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10" fillId="0" borderId="21" xfId="2" applyFont="1" applyBorder="1" applyAlignment="1">
      <alignment horizontal="left" vertical="center"/>
    </xf>
    <xf numFmtId="0" fontId="10" fillId="0" borderId="5" xfId="2" applyFont="1" applyBorder="1" applyAlignment="1">
      <alignment horizontal="left" vertical="center"/>
    </xf>
    <xf numFmtId="0" fontId="9" fillId="2" borderId="14" xfId="0" applyFont="1" applyFill="1" applyBorder="1" applyAlignment="1">
      <alignment horizontal="left"/>
    </xf>
    <xf numFmtId="0" fontId="10" fillId="0" borderId="23" xfId="2" applyFont="1" applyBorder="1" applyAlignment="1">
      <alignment horizontal="left" vertical="center"/>
    </xf>
    <xf numFmtId="0" fontId="9" fillId="2" borderId="25" xfId="0" applyFont="1" applyFill="1" applyBorder="1" applyAlignment="1">
      <alignment horizontal="left"/>
    </xf>
    <xf numFmtId="10" fontId="9" fillId="2" borderId="6" xfId="1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0" fillId="0" borderId="11" xfId="2" applyFont="1" applyBorder="1" applyAlignment="1">
      <alignment horizontal="left" vertical="center"/>
    </xf>
    <xf numFmtId="0" fontId="9" fillId="13" borderId="6" xfId="5" applyFont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10" fontId="9" fillId="10" borderId="6" xfId="1" applyNumberFormat="1" applyFont="1" applyFill="1" applyBorder="1" applyAlignment="1">
      <alignment horizontal="center" vertical="center" wrapText="1"/>
    </xf>
    <xf numFmtId="10" fontId="9" fillId="4" borderId="6" xfId="1" applyNumberFormat="1" applyFont="1" applyFill="1" applyBorder="1" applyAlignment="1">
      <alignment horizontal="center" vertical="center" wrapText="1"/>
    </xf>
    <xf numFmtId="10" fontId="6" fillId="6" borderId="6" xfId="1" applyNumberFormat="1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right" vertical="center"/>
    </xf>
    <xf numFmtId="3" fontId="10" fillId="0" borderId="3" xfId="3" applyNumberFormat="1" applyFont="1" applyBorder="1" applyAlignment="1">
      <alignment horizontal="right"/>
    </xf>
    <xf numFmtId="3" fontId="10" fillId="0" borderId="18" xfId="3" applyNumberFormat="1" applyFont="1" applyBorder="1" applyAlignment="1">
      <alignment horizontal="right"/>
    </xf>
    <xf numFmtId="3" fontId="10" fillId="0" borderId="11" xfId="3" applyNumberFormat="1" applyFont="1" applyBorder="1" applyAlignment="1">
      <alignment horizontal="right"/>
    </xf>
    <xf numFmtId="3" fontId="10" fillId="0" borderId="3" xfId="3" applyNumberFormat="1" applyFont="1" applyFill="1" applyBorder="1" applyAlignment="1">
      <alignment horizontal="right"/>
    </xf>
    <xf numFmtId="38" fontId="10" fillId="0" borderId="3" xfId="3" applyNumberFormat="1" applyFont="1" applyFill="1" applyBorder="1" applyAlignment="1">
      <alignment horizontal="right"/>
    </xf>
    <xf numFmtId="4" fontId="10" fillId="0" borderId="3" xfId="3" applyNumberFormat="1" applyFont="1" applyFill="1" applyBorder="1" applyAlignment="1">
      <alignment horizontal="right"/>
    </xf>
    <xf numFmtId="4" fontId="10" fillId="0" borderId="18" xfId="3" applyNumberFormat="1" applyFont="1" applyFill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8" fontId="7" fillId="0" borderId="3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3" fontId="10" fillId="0" borderId="2" xfId="3" applyNumberFormat="1" applyFont="1" applyBorder="1" applyAlignment="1">
      <alignment horizontal="right"/>
    </xf>
    <xf numFmtId="3" fontId="10" fillId="0" borderId="12" xfId="3" applyNumberFormat="1" applyFont="1" applyBorder="1" applyAlignment="1">
      <alignment horizontal="right"/>
    </xf>
    <xf numFmtId="3" fontId="10" fillId="0" borderId="8" xfId="3" applyNumberFormat="1" applyFont="1" applyBorder="1" applyAlignment="1">
      <alignment horizontal="right"/>
    </xf>
    <xf numFmtId="3" fontId="10" fillId="0" borderId="2" xfId="3" applyNumberFormat="1" applyFont="1" applyFill="1" applyBorder="1" applyAlignment="1">
      <alignment horizontal="right"/>
    </xf>
    <xf numFmtId="38" fontId="10" fillId="0" borderId="2" xfId="3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8" fontId="7" fillId="0" borderId="2" xfId="0" applyNumberFormat="1" applyFont="1" applyBorder="1" applyAlignment="1">
      <alignment horizontal="right"/>
    </xf>
    <xf numFmtId="3" fontId="10" fillId="0" borderId="13" xfId="3" applyNumberFormat="1" applyFont="1" applyBorder="1" applyAlignment="1">
      <alignment horizontal="right"/>
    </xf>
    <xf numFmtId="10" fontId="7" fillId="0" borderId="3" xfId="1" applyNumberFormat="1" applyFont="1" applyBorder="1" applyAlignment="1">
      <alignment horizontal="right"/>
    </xf>
    <xf numFmtId="10" fontId="7" fillId="0" borderId="2" xfId="1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1" fontId="7" fillId="0" borderId="3" xfId="0" applyNumberFormat="1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10" fontId="10" fillId="0" borderId="3" xfId="1" applyNumberFormat="1" applyFont="1" applyBorder="1" applyAlignment="1">
      <alignment horizontal="right"/>
    </xf>
    <xf numFmtId="10" fontId="10" fillId="0" borderId="2" xfId="1" applyNumberFormat="1" applyFont="1" applyBorder="1" applyAlignment="1">
      <alignment horizontal="right"/>
    </xf>
    <xf numFmtId="10" fontId="6" fillId="10" borderId="26" xfId="1" applyNumberFormat="1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6" fillId="11" borderId="26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7" borderId="26" xfId="0" applyFont="1" applyFill="1" applyBorder="1" applyAlignment="1">
      <alignment horizontal="center"/>
    </xf>
    <xf numFmtId="0" fontId="6" fillId="9" borderId="26" xfId="0" applyFont="1" applyFill="1" applyBorder="1" applyAlignment="1">
      <alignment horizontal="center"/>
    </xf>
    <xf numFmtId="0" fontId="6" fillId="11" borderId="30" xfId="0" applyFont="1" applyFill="1" applyBorder="1" applyAlignment="1">
      <alignment horizontal="center"/>
    </xf>
    <xf numFmtId="0" fontId="6" fillId="6" borderId="30" xfId="0" applyFont="1" applyFill="1" applyBorder="1" applyAlignment="1">
      <alignment horizontal="center"/>
    </xf>
  </cellXfs>
  <cellStyles count="7">
    <cellStyle name="40% - Accent4" xfId="4" builtinId="43"/>
    <cellStyle name="Hyperlink" xfId="6" builtinId="8"/>
    <cellStyle name="Normal" xfId="0" builtinId="0"/>
    <cellStyle name="Note" xfId="5" builtinId="10"/>
    <cellStyle name="Percent" xfId="1" builtinId="5"/>
    <cellStyle name="sInteger" xfId="3" xr:uid="{26CDCE01-315C-41E2-9311-CAA279545084}"/>
    <cellStyle name="sText" xfId="2" xr:uid="{18FD721D-143E-447C-BBF1-B25756DFFD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104775</xdr:rowOff>
        </xdr:from>
        <xdr:to>
          <xdr:col>10</xdr:col>
          <xdr:colOff>114300</xdr:colOff>
          <xdr:row>35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813C2-18DB-4AA6-A6A8-13A6FE64CB5D}">
  <sheetPr>
    <tabColor rgb="FF0070C0"/>
  </sheetPr>
  <dimension ref="A1:M54"/>
  <sheetViews>
    <sheetView showRowColHeaders="0" tabSelected="1" zoomScaleNormal="100" workbookViewId="0">
      <selection activeCell="M14" sqref="M14"/>
    </sheetView>
  </sheetViews>
  <sheetFormatPr defaultColWidth="0" defaultRowHeight="12.75" zeroHeight="1" x14ac:dyDescent="0.2"/>
  <cols>
    <col min="1" max="13" width="9.7109375" style="2" customWidth="1"/>
    <col min="14" max="16384" width="9.7109375" style="2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spans="2:5" x14ac:dyDescent="0.2"/>
    <row r="34" spans="2:5" x14ac:dyDescent="0.2"/>
    <row r="35" spans="2:5" x14ac:dyDescent="0.2"/>
    <row r="36" spans="2:5" x14ac:dyDescent="0.2"/>
    <row r="37" spans="2:5" x14ac:dyDescent="0.2">
      <c r="B37" s="4"/>
      <c r="C37" s="4"/>
      <c r="D37" s="4"/>
      <c r="E37" s="4"/>
    </row>
    <row r="38" spans="2:5" x14ac:dyDescent="0.2">
      <c r="B38" s="1" t="s">
        <v>170</v>
      </c>
      <c r="D38" s="1" t="s">
        <v>171</v>
      </c>
    </row>
    <row r="39" spans="2:5" x14ac:dyDescent="0.2">
      <c r="B39" s="3" t="s">
        <v>172</v>
      </c>
      <c r="D39" s="2" t="s">
        <v>173</v>
      </c>
    </row>
    <row r="40" spans="2:5" x14ac:dyDescent="0.2">
      <c r="B40" s="3" t="s">
        <v>179</v>
      </c>
      <c r="D40" s="2" t="s">
        <v>181</v>
      </c>
    </row>
    <row r="41" spans="2:5" x14ac:dyDescent="0.2">
      <c r="B41" s="3" t="s">
        <v>180</v>
      </c>
      <c r="D41" s="2" t="s">
        <v>182</v>
      </c>
    </row>
    <row r="42" spans="2:5" x14ac:dyDescent="0.2">
      <c r="B42" s="3" t="s">
        <v>174</v>
      </c>
      <c r="D42" s="2" t="s">
        <v>175</v>
      </c>
    </row>
    <row r="43" spans="2:5" x14ac:dyDescent="0.2">
      <c r="B43" s="3" t="s">
        <v>176</v>
      </c>
      <c r="D43" s="2" t="s">
        <v>177</v>
      </c>
    </row>
    <row r="44" spans="2:5" x14ac:dyDescent="0.2">
      <c r="B44" s="3" t="s">
        <v>178</v>
      </c>
      <c r="D44" s="2" t="s">
        <v>203</v>
      </c>
    </row>
    <row r="45" spans="2:5" x14ac:dyDescent="0.2"/>
    <row r="46" spans="2:5" hidden="1" x14ac:dyDescent="0.2"/>
    <row r="47" spans="2:5" hidden="1" x14ac:dyDescent="0.2"/>
    <row r="48" spans="2:5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</sheetData>
  <hyperlinks>
    <hyperlink ref="B39" location="'Visits &amp; Reference'!A1" display="Visits &amp; Reference" xr:uid="{4FF168E0-4EE9-4F4A-8B59-3E8E19FBC832}"/>
    <hyperlink ref="B40" location="'Circulation by Audience'!A1" display="Circulation by Audience" xr:uid="{F5CC2B28-5AEE-4C4E-9406-6744B43C6419}"/>
    <hyperlink ref="B41" location="'Circulation by Format'!A1" display="Circulation by Format" xr:uid="{88E07CE2-E63C-43F6-BFB7-916410BB005E}"/>
    <hyperlink ref="B42" location="ILL!A1" display="ILL" xr:uid="{01502747-29CE-40CC-9492-36F70F8BC67E}"/>
    <hyperlink ref="B43" location="Programs!A1" display="Programs" xr:uid="{C47EBCDF-F877-4D1C-8272-1A3C72FFDC5F}"/>
    <hyperlink ref="B44" location="Technology!A1" display="Technology" xr:uid="{90BF50D0-4F51-4A77-B256-E8A79C6942AA}"/>
  </hyperlink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pad.Document.1" shapeId="1025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104775</xdr:rowOff>
              </from>
              <to>
                <xdr:col>10</xdr:col>
                <xdr:colOff>114300</xdr:colOff>
                <xdr:row>35</xdr:row>
                <xdr:rowOff>161925</xdr:rowOff>
              </to>
            </anchor>
          </objectPr>
        </oleObject>
      </mc:Choice>
      <mc:Fallback>
        <oleObject progId="Wordpad.Document.1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CDD9D-38B3-48BF-BDDB-E94909E1A340}">
  <sheetPr>
    <tabColor rgb="FF0070C0"/>
  </sheetPr>
  <dimension ref="A1:K4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5" sqref="D5"/>
    </sheetView>
  </sheetViews>
  <sheetFormatPr defaultColWidth="0" defaultRowHeight="12.75" zeroHeight="1" x14ac:dyDescent="0.2"/>
  <cols>
    <col min="1" max="1" width="47.85546875" style="7" bestFit="1" customWidth="1"/>
    <col min="2" max="2" width="16.85546875" style="7" bestFit="1" customWidth="1"/>
    <col min="3" max="3" width="12.28515625" style="7" customWidth="1"/>
    <col min="4" max="4" width="12.140625" style="7" customWidth="1"/>
    <col min="5" max="5" width="9.7109375" style="7" customWidth="1"/>
    <col min="6" max="7" width="12.42578125" style="6" customWidth="1"/>
    <col min="8" max="8" width="10.5703125" style="7" customWidth="1"/>
    <col min="9" max="9" width="10" style="7" customWidth="1"/>
    <col min="10" max="10" width="10.7109375" style="7" customWidth="1"/>
    <col min="11" max="11" width="10.5703125" style="7" customWidth="1"/>
    <col min="12" max="16384" width="15" style="7" hidden="1"/>
  </cols>
  <sheetData>
    <row r="1" spans="1:11" s="5" customFormat="1" ht="71.25" customHeight="1" thickTop="1" thickBot="1" x14ac:dyDescent="0.3">
      <c r="A1" s="36" t="s">
        <v>0</v>
      </c>
      <c r="B1" s="36" t="s">
        <v>90</v>
      </c>
      <c r="C1" s="36" t="s">
        <v>151</v>
      </c>
      <c r="D1" s="36" t="s">
        <v>38</v>
      </c>
      <c r="E1" s="36" t="s">
        <v>39</v>
      </c>
      <c r="F1" s="49" t="s">
        <v>131</v>
      </c>
      <c r="G1" s="49" t="s">
        <v>204</v>
      </c>
      <c r="H1" s="36" t="s">
        <v>19</v>
      </c>
      <c r="I1" s="36" t="s">
        <v>201</v>
      </c>
      <c r="J1" s="50" t="s">
        <v>205</v>
      </c>
      <c r="K1" s="51" t="s">
        <v>20</v>
      </c>
    </row>
    <row r="2" spans="1:11" ht="14.25" thickTop="1" thickBot="1" x14ac:dyDescent="0.25">
      <c r="A2" s="48" t="s">
        <v>40</v>
      </c>
      <c r="B2" s="47" t="s">
        <v>91</v>
      </c>
      <c r="C2" s="63">
        <v>8349</v>
      </c>
      <c r="D2" s="63">
        <v>3108</v>
      </c>
      <c r="E2" s="63">
        <v>659</v>
      </c>
      <c r="F2" s="81">
        <f>E2/C2</f>
        <v>7.8931608575877346E-2</v>
      </c>
      <c r="G2" s="81">
        <f>E2/D2</f>
        <v>0.21203346203346204</v>
      </c>
      <c r="H2" s="63">
        <v>11903</v>
      </c>
      <c r="I2" s="72">
        <f t="shared" ref="I2:I49" si="0">H2/C2</f>
        <v>1.4256797221224098</v>
      </c>
      <c r="J2" s="72">
        <f>H2/D2</f>
        <v>3.8297940797940799</v>
      </c>
      <c r="K2" s="63">
        <v>260</v>
      </c>
    </row>
    <row r="3" spans="1:11" ht="13.5" thickBot="1" x14ac:dyDescent="0.25">
      <c r="A3" s="46" t="s">
        <v>41</v>
      </c>
      <c r="B3" s="45" t="s">
        <v>92</v>
      </c>
      <c r="C3" s="73">
        <v>16068</v>
      </c>
      <c r="D3" s="73">
        <v>16310</v>
      </c>
      <c r="E3" s="73">
        <v>11649</v>
      </c>
      <c r="F3" s="82">
        <f t="shared" ref="F3:F49" si="1">E3/C3</f>
        <v>0.72498132935026138</v>
      </c>
      <c r="G3" s="82">
        <f t="shared" ref="G3:G49" si="2">E3/D3</f>
        <v>0.71422440220723482</v>
      </c>
      <c r="H3" s="73">
        <v>204355</v>
      </c>
      <c r="I3" s="83">
        <f t="shared" si="0"/>
        <v>12.718135424446103</v>
      </c>
      <c r="J3" s="83">
        <f t="shared" ref="J3:J49" si="3">H3/D3</f>
        <v>12.529429797670142</v>
      </c>
      <c r="K3" s="73">
        <v>26835</v>
      </c>
    </row>
    <row r="4" spans="1:11" ht="13.5" thickBot="1" x14ac:dyDescent="0.25">
      <c r="A4" s="46" t="s">
        <v>42</v>
      </c>
      <c r="B4" s="45" t="s">
        <v>93</v>
      </c>
      <c r="C4" s="73">
        <v>3473</v>
      </c>
      <c r="D4" s="73">
        <v>3492</v>
      </c>
      <c r="E4" s="73">
        <v>1967</v>
      </c>
      <c r="F4" s="82">
        <f t="shared" si="1"/>
        <v>0.56636913331413763</v>
      </c>
      <c r="G4" s="82">
        <f t="shared" si="2"/>
        <v>0.56328751431844215</v>
      </c>
      <c r="H4" s="73">
        <v>23852</v>
      </c>
      <c r="I4" s="83">
        <f t="shared" si="0"/>
        <v>6.8678376043766196</v>
      </c>
      <c r="J4" s="83">
        <f t="shared" si="3"/>
        <v>6.8304696449026343</v>
      </c>
      <c r="K4" s="73">
        <v>10050</v>
      </c>
    </row>
    <row r="5" spans="1:11" ht="13.5" thickBot="1" x14ac:dyDescent="0.25">
      <c r="A5" s="46" t="s">
        <v>43</v>
      </c>
      <c r="B5" s="45" t="s">
        <v>94</v>
      </c>
      <c r="C5" s="73">
        <v>19408</v>
      </c>
      <c r="D5" s="73">
        <v>19376</v>
      </c>
      <c r="E5" s="73">
        <v>2697</v>
      </c>
      <c r="F5" s="82">
        <f t="shared" si="1"/>
        <v>0.13896331409727947</v>
      </c>
      <c r="G5" s="82">
        <f t="shared" si="2"/>
        <v>0.13919281585466556</v>
      </c>
      <c r="H5" s="73">
        <v>57278</v>
      </c>
      <c r="I5" s="83">
        <f t="shared" si="0"/>
        <v>2.951257213520198</v>
      </c>
      <c r="J5" s="83">
        <f t="shared" si="3"/>
        <v>2.9561312964492155</v>
      </c>
      <c r="K5" s="73">
        <v>1340</v>
      </c>
    </row>
    <row r="6" spans="1:11" ht="13.5" thickBot="1" x14ac:dyDescent="0.25">
      <c r="A6" s="46" t="s">
        <v>44</v>
      </c>
      <c r="B6" s="45" t="s">
        <v>95</v>
      </c>
      <c r="C6" s="73">
        <v>8199</v>
      </c>
      <c r="D6" s="73">
        <v>7708</v>
      </c>
      <c r="E6" s="73">
        <v>1792</v>
      </c>
      <c r="F6" s="82">
        <f t="shared" si="1"/>
        <v>0.21856323941944139</v>
      </c>
      <c r="G6" s="82">
        <f t="shared" si="2"/>
        <v>0.23248572911261028</v>
      </c>
      <c r="H6" s="73">
        <v>20075</v>
      </c>
      <c r="I6" s="83">
        <f t="shared" si="0"/>
        <v>2.4484693255275034</v>
      </c>
      <c r="J6" s="83">
        <f t="shared" si="3"/>
        <v>2.6044369486248056</v>
      </c>
      <c r="K6" s="73">
        <v>14</v>
      </c>
    </row>
    <row r="7" spans="1:11" ht="13.5" thickBot="1" x14ac:dyDescent="0.25">
      <c r="A7" s="46" t="s">
        <v>45</v>
      </c>
      <c r="B7" s="45" t="s">
        <v>96</v>
      </c>
      <c r="C7" s="73">
        <v>35429</v>
      </c>
      <c r="D7" s="73">
        <v>35014</v>
      </c>
      <c r="E7" s="73">
        <v>10129</v>
      </c>
      <c r="F7" s="82">
        <f t="shared" si="1"/>
        <v>0.28589573513223632</v>
      </c>
      <c r="G7" s="82">
        <f t="shared" si="2"/>
        <v>0.2892842862854858</v>
      </c>
      <c r="H7" s="73">
        <v>92705</v>
      </c>
      <c r="I7" s="83">
        <f t="shared" si="0"/>
        <v>2.6166417341725703</v>
      </c>
      <c r="J7" s="83">
        <f t="shared" si="3"/>
        <v>2.6476552236248359</v>
      </c>
      <c r="K7" s="73">
        <v>3249</v>
      </c>
    </row>
    <row r="8" spans="1:11" ht="13.5" thickBot="1" x14ac:dyDescent="0.25">
      <c r="A8" s="46" t="s">
        <v>46</v>
      </c>
      <c r="B8" s="45" t="s">
        <v>97</v>
      </c>
      <c r="C8" s="73">
        <v>79960</v>
      </c>
      <c r="D8" s="73">
        <v>80387</v>
      </c>
      <c r="E8" s="73">
        <v>35384</v>
      </c>
      <c r="F8" s="82">
        <f t="shared" si="1"/>
        <v>0.44252126063031516</v>
      </c>
      <c r="G8" s="82">
        <f t="shared" si="2"/>
        <v>0.44017067436277008</v>
      </c>
      <c r="H8" s="73">
        <v>401869</v>
      </c>
      <c r="I8" s="83">
        <f t="shared" si="0"/>
        <v>5.0258754377188595</v>
      </c>
      <c r="J8" s="83">
        <f t="shared" si="3"/>
        <v>4.9991789717242838</v>
      </c>
      <c r="K8" s="73">
        <v>69680</v>
      </c>
    </row>
    <row r="9" spans="1:11" ht="13.5" thickBot="1" x14ac:dyDescent="0.25">
      <c r="A9" s="46" t="s">
        <v>47</v>
      </c>
      <c r="B9" s="45" t="s">
        <v>98</v>
      </c>
      <c r="C9" s="73">
        <v>8087</v>
      </c>
      <c r="D9" s="73">
        <v>7827</v>
      </c>
      <c r="E9" s="73">
        <v>3334</v>
      </c>
      <c r="F9" s="82">
        <f t="shared" si="1"/>
        <v>0.41226660071720045</v>
      </c>
      <c r="G9" s="82">
        <f t="shared" si="2"/>
        <v>0.42596141561262296</v>
      </c>
      <c r="H9" s="73">
        <v>75558</v>
      </c>
      <c r="I9" s="83">
        <f t="shared" si="0"/>
        <v>9.3431433164337818</v>
      </c>
      <c r="J9" s="83">
        <f t="shared" si="3"/>
        <v>9.6535070908394029</v>
      </c>
      <c r="K9" s="73">
        <v>3172</v>
      </c>
    </row>
    <row r="10" spans="1:11" ht="13.5" thickBot="1" x14ac:dyDescent="0.25">
      <c r="A10" s="46" t="s">
        <v>48</v>
      </c>
      <c r="B10" s="45" t="s">
        <v>99</v>
      </c>
      <c r="C10" s="73">
        <v>33946</v>
      </c>
      <c r="D10" s="73">
        <v>33506</v>
      </c>
      <c r="E10" s="73">
        <v>13622</v>
      </c>
      <c r="F10" s="82">
        <f t="shared" si="1"/>
        <v>0.40128439285924705</v>
      </c>
      <c r="G10" s="82">
        <f t="shared" si="2"/>
        <v>0.40655405002089179</v>
      </c>
      <c r="H10" s="73">
        <v>183909</v>
      </c>
      <c r="I10" s="83">
        <f t="shared" si="0"/>
        <v>5.4176928062216465</v>
      </c>
      <c r="J10" s="83">
        <f t="shared" si="3"/>
        <v>5.4888378200919234</v>
      </c>
      <c r="K10" s="73">
        <v>17537</v>
      </c>
    </row>
    <row r="11" spans="1:11" ht="13.5" thickBot="1" x14ac:dyDescent="0.25">
      <c r="A11" s="46" t="s">
        <v>49</v>
      </c>
      <c r="B11" s="45" t="s">
        <v>100</v>
      </c>
      <c r="C11" s="73">
        <v>26673</v>
      </c>
      <c r="D11" s="73">
        <v>1090</v>
      </c>
      <c r="E11" s="73">
        <v>361</v>
      </c>
      <c r="F11" s="82">
        <f t="shared" si="1"/>
        <v>1.3534285607168298E-2</v>
      </c>
      <c r="G11" s="82">
        <f t="shared" si="2"/>
        <v>0.33119266055045871</v>
      </c>
      <c r="H11" s="73">
        <v>10319</v>
      </c>
      <c r="I11" s="83">
        <f t="shared" si="0"/>
        <v>0.38687061822817082</v>
      </c>
      <c r="J11" s="83">
        <f t="shared" si="3"/>
        <v>9.4669724770642194</v>
      </c>
      <c r="K11" s="73">
        <v>354</v>
      </c>
    </row>
    <row r="12" spans="1:11" ht="13.5" thickBot="1" x14ac:dyDescent="0.25">
      <c r="A12" s="46" t="s">
        <v>50</v>
      </c>
      <c r="B12" s="45" t="s">
        <v>101</v>
      </c>
      <c r="C12" s="73">
        <v>13270</v>
      </c>
      <c r="D12" s="73">
        <v>13146</v>
      </c>
      <c r="E12" s="73">
        <v>6772</v>
      </c>
      <c r="F12" s="82">
        <f t="shared" si="1"/>
        <v>0.51032403918613412</v>
      </c>
      <c r="G12" s="82">
        <f t="shared" si="2"/>
        <v>0.51513768446675789</v>
      </c>
      <c r="H12" s="73">
        <v>91328</v>
      </c>
      <c r="I12" s="83">
        <f t="shared" si="0"/>
        <v>6.8822908816880179</v>
      </c>
      <c r="J12" s="83">
        <f t="shared" si="3"/>
        <v>6.9472082762817591</v>
      </c>
      <c r="K12" s="73">
        <v>10956</v>
      </c>
    </row>
    <row r="13" spans="1:11" ht="13.5" thickBot="1" x14ac:dyDescent="0.25">
      <c r="A13" s="46" t="s">
        <v>51</v>
      </c>
      <c r="B13" s="45" t="s">
        <v>102</v>
      </c>
      <c r="C13" s="73">
        <v>45342</v>
      </c>
      <c r="D13" s="73">
        <v>47037</v>
      </c>
      <c r="E13" s="73">
        <v>18071</v>
      </c>
      <c r="F13" s="82">
        <f t="shared" si="1"/>
        <v>0.39854880684575006</v>
      </c>
      <c r="G13" s="82">
        <f t="shared" si="2"/>
        <v>0.38418691668261157</v>
      </c>
      <c r="H13" s="73">
        <v>225024</v>
      </c>
      <c r="I13" s="83">
        <f t="shared" si="0"/>
        <v>4.9628159322482466</v>
      </c>
      <c r="J13" s="83">
        <f t="shared" si="3"/>
        <v>4.7839785700618664</v>
      </c>
      <c r="K13" s="73">
        <v>14016</v>
      </c>
    </row>
    <row r="14" spans="1:11" ht="13.5" thickBot="1" x14ac:dyDescent="0.25">
      <c r="A14" s="46" t="s">
        <v>52</v>
      </c>
      <c r="B14" s="45" t="s">
        <v>103</v>
      </c>
      <c r="C14" s="73">
        <v>21640</v>
      </c>
      <c r="D14" s="73">
        <v>7263</v>
      </c>
      <c r="E14" s="73">
        <v>2415</v>
      </c>
      <c r="F14" s="82">
        <f t="shared" si="1"/>
        <v>0.1115988909426987</v>
      </c>
      <c r="G14" s="82">
        <f t="shared" si="2"/>
        <v>0.33250722841800906</v>
      </c>
      <c r="H14" s="73">
        <v>58069</v>
      </c>
      <c r="I14" s="83">
        <f t="shared" si="0"/>
        <v>2.6834103512014789</v>
      </c>
      <c r="J14" s="83">
        <f t="shared" si="3"/>
        <v>7.9951810546606081</v>
      </c>
      <c r="K14" s="73">
        <v>3114</v>
      </c>
    </row>
    <row r="15" spans="1:11" ht="13.5" thickBot="1" x14ac:dyDescent="0.25">
      <c r="A15" s="46" t="s">
        <v>53</v>
      </c>
      <c r="B15" s="45" t="s">
        <v>104</v>
      </c>
      <c r="C15" s="73">
        <v>6574</v>
      </c>
      <c r="D15" s="73">
        <v>6425</v>
      </c>
      <c r="E15" s="73">
        <v>1929</v>
      </c>
      <c r="F15" s="82">
        <f t="shared" si="1"/>
        <v>0.29342865835108001</v>
      </c>
      <c r="G15" s="82">
        <f t="shared" si="2"/>
        <v>0.30023346303501947</v>
      </c>
      <c r="H15" s="73">
        <v>26457</v>
      </c>
      <c r="I15" s="83">
        <f t="shared" si="0"/>
        <v>4.0244904167934283</v>
      </c>
      <c r="J15" s="83">
        <f t="shared" si="3"/>
        <v>4.1178210116731515</v>
      </c>
      <c r="K15" s="73">
        <v>250</v>
      </c>
    </row>
    <row r="16" spans="1:11" ht="13.5" thickBot="1" x14ac:dyDescent="0.25">
      <c r="A16" s="46" t="s">
        <v>54</v>
      </c>
      <c r="B16" s="45" t="s">
        <v>105</v>
      </c>
      <c r="C16" s="73">
        <v>10286</v>
      </c>
      <c r="D16" s="73">
        <v>10611</v>
      </c>
      <c r="E16" s="73">
        <v>2517</v>
      </c>
      <c r="F16" s="82">
        <f t="shared" si="1"/>
        <v>0.24470153606844255</v>
      </c>
      <c r="G16" s="82">
        <f t="shared" si="2"/>
        <v>0.23720667232117615</v>
      </c>
      <c r="H16" s="73">
        <v>29952</v>
      </c>
      <c r="I16" s="83">
        <f t="shared" si="0"/>
        <v>2.9119191133579623</v>
      </c>
      <c r="J16" s="83">
        <f t="shared" si="3"/>
        <v>2.8227311280746394</v>
      </c>
      <c r="K16" s="73">
        <v>3108</v>
      </c>
    </row>
    <row r="17" spans="1:11" ht="13.5" thickBot="1" x14ac:dyDescent="0.25">
      <c r="A17" s="46" t="s">
        <v>55</v>
      </c>
      <c r="B17" s="45" t="s">
        <v>106</v>
      </c>
      <c r="C17" s="73">
        <v>9773</v>
      </c>
      <c r="D17" s="73">
        <v>4040</v>
      </c>
      <c r="E17" s="73">
        <v>1379</v>
      </c>
      <c r="F17" s="82">
        <f t="shared" si="1"/>
        <v>0.14110303898495857</v>
      </c>
      <c r="G17" s="82">
        <f t="shared" si="2"/>
        <v>0.34133663366336636</v>
      </c>
      <c r="H17" s="73">
        <v>16200</v>
      </c>
      <c r="I17" s="83">
        <f t="shared" si="0"/>
        <v>1.6576281592141615</v>
      </c>
      <c r="J17" s="83">
        <f t="shared" si="3"/>
        <v>4.0099009900990099</v>
      </c>
      <c r="K17" s="73">
        <v>0</v>
      </c>
    </row>
    <row r="18" spans="1:11" ht="13.5" thickBot="1" x14ac:dyDescent="0.25">
      <c r="A18" s="46" t="s">
        <v>56</v>
      </c>
      <c r="B18" s="45" t="s">
        <v>103</v>
      </c>
      <c r="C18" s="73">
        <v>21640</v>
      </c>
      <c r="D18" s="73">
        <v>14167</v>
      </c>
      <c r="E18" s="73">
        <v>6270</v>
      </c>
      <c r="F18" s="82">
        <f t="shared" si="1"/>
        <v>0.28974121996303143</v>
      </c>
      <c r="G18" s="82">
        <f t="shared" si="2"/>
        <v>0.442577821698313</v>
      </c>
      <c r="H18" s="73">
        <v>107111</v>
      </c>
      <c r="I18" s="83">
        <f t="shared" si="0"/>
        <v>4.9496765249537891</v>
      </c>
      <c r="J18" s="83">
        <f t="shared" si="3"/>
        <v>7.5605985741511965</v>
      </c>
      <c r="K18" s="73">
        <v>19842</v>
      </c>
    </row>
    <row r="19" spans="1:11" ht="13.5" thickBot="1" x14ac:dyDescent="0.25">
      <c r="A19" s="46" t="s">
        <v>57</v>
      </c>
      <c r="B19" s="45" t="s">
        <v>106</v>
      </c>
      <c r="C19" s="73">
        <v>9773</v>
      </c>
      <c r="D19" s="73">
        <v>5706</v>
      </c>
      <c r="E19" s="73">
        <v>1367</v>
      </c>
      <c r="F19" s="82">
        <f t="shared" si="1"/>
        <v>0.13987516627442956</v>
      </c>
      <c r="G19" s="82">
        <f t="shared" si="2"/>
        <v>0.23957237995092884</v>
      </c>
      <c r="H19" s="73">
        <v>16833</v>
      </c>
      <c r="I19" s="83">
        <f t="shared" si="0"/>
        <v>1.7223984446945666</v>
      </c>
      <c r="J19" s="83">
        <f t="shared" si="3"/>
        <v>2.9500525762355414</v>
      </c>
      <c r="K19" s="73">
        <v>0</v>
      </c>
    </row>
    <row r="20" spans="1:11" ht="13.5" thickBot="1" x14ac:dyDescent="0.25">
      <c r="A20" s="46" t="s">
        <v>58</v>
      </c>
      <c r="B20" s="45" t="s">
        <v>107</v>
      </c>
      <c r="C20" s="73">
        <v>10326</v>
      </c>
      <c r="D20" s="73">
        <v>4391</v>
      </c>
      <c r="E20" s="73">
        <v>1560</v>
      </c>
      <c r="F20" s="82">
        <f t="shared" si="1"/>
        <v>0.15107495642068564</v>
      </c>
      <c r="G20" s="82">
        <f t="shared" si="2"/>
        <v>0.35527214757458436</v>
      </c>
      <c r="H20" s="73">
        <v>26084</v>
      </c>
      <c r="I20" s="83">
        <f t="shared" si="0"/>
        <v>2.5260507456904899</v>
      </c>
      <c r="J20" s="83">
        <f t="shared" si="3"/>
        <v>5.9403324982919612</v>
      </c>
      <c r="K20" s="73">
        <v>636</v>
      </c>
    </row>
    <row r="21" spans="1:11" ht="13.5" thickBot="1" x14ac:dyDescent="0.25">
      <c r="A21" s="46" t="s">
        <v>59</v>
      </c>
      <c r="B21" s="45" t="s">
        <v>108</v>
      </c>
      <c r="C21" s="73">
        <v>1093</v>
      </c>
      <c r="D21" s="73">
        <v>1051</v>
      </c>
      <c r="E21" s="73">
        <v>2461</v>
      </c>
      <c r="F21" s="82">
        <f t="shared" si="1"/>
        <v>2.2516010978957</v>
      </c>
      <c r="G21" s="82">
        <f t="shared" si="2"/>
        <v>2.3415794481446244</v>
      </c>
      <c r="H21" s="73">
        <v>62598</v>
      </c>
      <c r="I21" s="83">
        <f t="shared" si="0"/>
        <v>57.271729185727359</v>
      </c>
      <c r="J21" s="83">
        <f t="shared" si="3"/>
        <v>59.560418648905802</v>
      </c>
      <c r="K21" s="73">
        <v>787</v>
      </c>
    </row>
    <row r="22" spans="1:11" ht="13.5" thickBot="1" x14ac:dyDescent="0.25">
      <c r="A22" s="46" t="s">
        <v>60</v>
      </c>
      <c r="B22" s="45" t="s">
        <v>109</v>
      </c>
      <c r="C22" s="73">
        <v>5451</v>
      </c>
      <c r="D22" s="73">
        <v>5405</v>
      </c>
      <c r="E22" s="73">
        <v>3568</v>
      </c>
      <c r="F22" s="82">
        <f t="shared" si="1"/>
        <v>0.6545587965510915</v>
      </c>
      <c r="G22" s="82">
        <f t="shared" si="2"/>
        <v>0.66012950971322848</v>
      </c>
      <c r="H22" s="73">
        <v>114500</v>
      </c>
      <c r="I22" s="83">
        <f t="shared" si="0"/>
        <v>21.005320124747751</v>
      </c>
      <c r="J22" s="83">
        <f t="shared" si="3"/>
        <v>21.184088806660501</v>
      </c>
      <c r="K22" s="73">
        <v>8772</v>
      </c>
    </row>
    <row r="23" spans="1:11" ht="13.5" thickBot="1" x14ac:dyDescent="0.25">
      <c r="A23" s="46" t="s">
        <v>61</v>
      </c>
      <c r="B23" s="45" t="s">
        <v>110</v>
      </c>
      <c r="C23" s="73">
        <v>15762</v>
      </c>
      <c r="D23" s="73">
        <v>14055</v>
      </c>
      <c r="E23" s="73">
        <v>5596</v>
      </c>
      <c r="F23" s="82">
        <f t="shared" si="1"/>
        <v>0.35503108742545364</v>
      </c>
      <c r="G23" s="82">
        <f t="shared" si="2"/>
        <v>0.39815012451085025</v>
      </c>
      <c r="H23" s="73">
        <v>77528</v>
      </c>
      <c r="I23" s="83">
        <f t="shared" si="0"/>
        <v>4.9186651440172566</v>
      </c>
      <c r="J23" s="83">
        <f t="shared" si="3"/>
        <v>5.5160441124155106</v>
      </c>
      <c r="K23" s="73">
        <v>11488</v>
      </c>
    </row>
    <row r="24" spans="1:11" ht="13.5" thickBot="1" x14ac:dyDescent="0.25">
      <c r="A24" s="46" t="s">
        <v>62</v>
      </c>
      <c r="B24" s="45" t="s">
        <v>91</v>
      </c>
      <c r="C24" s="73">
        <v>8349</v>
      </c>
      <c r="D24" s="73">
        <v>5080</v>
      </c>
      <c r="E24" s="73">
        <v>1300</v>
      </c>
      <c r="F24" s="82">
        <f t="shared" si="1"/>
        <v>0.15570727033177625</v>
      </c>
      <c r="G24" s="82">
        <f t="shared" si="2"/>
        <v>0.25590551181102361</v>
      </c>
      <c r="H24" s="73">
        <v>19247</v>
      </c>
      <c r="I24" s="83">
        <f t="shared" si="0"/>
        <v>2.3053060246736137</v>
      </c>
      <c r="J24" s="83">
        <f t="shared" si="3"/>
        <v>3.788779527559055</v>
      </c>
      <c r="K24" s="73">
        <v>2027</v>
      </c>
    </row>
    <row r="25" spans="1:11" ht="13.5" thickBot="1" x14ac:dyDescent="0.25">
      <c r="A25" s="46" t="s">
        <v>63</v>
      </c>
      <c r="B25" s="45" t="s">
        <v>111</v>
      </c>
      <c r="C25" s="73">
        <v>4633</v>
      </c>
      <c r="D25" s="73">
        <v>4606</v>
      </c>
      <c r="E25" s="73">
        <v>1113</v>
      </c>
      <c r="F25" s="82">
        <f t="shared" si="1"/>
        <v>0.24023311029570474</v>
      </c>
      <c r="G25" s="82">
        <f t="shared" si="2"/>
        <v>0.24164133738601823</v>
      </c>
      <c r="H25" s="73">
        <v>12089</v>
      </c>
      <c r="I25" s="83">
        <f t="shared" si="0"/>
        <v>2.6093244118281889</v>
      </c>
      <c r="J25" s="83">
        <f t="shared" si="3"/>
        <v>2.6246200607902734</v>
      </c>
      <c r="K25" s="73">
        <v>1152</v>
      </c>
    </row>
    <row r="26" spans="1:11" ht="13.5" thickBot="1" x14ac:dyDescent="0.25">
      <c r="A26" s="46" t="s">
        <v>65</v>
      </c>
      <c r="B26" s="45" t="s">
        <v>112</v>
      </c>
      <c r="C26" s="73">
        <v>21444</v>
      </c>
      <c r="D26" s="73">
        <v>21105</v>
      </c>
      <c r="E26" s="73">
        <v>8079</v>
      </c>
      <c r="F26" s="82">
        <f t="shared" si="1"/>
        <v>0.37674874090654731</v>
      </c>
      <c r="G26" s="82">
        <f t="shared" si="2"/>
        <v>0.38280028429282159</v>
      </c>
      <c r="H26" s="73">
        <v>104252</v>
      </c>
      <c r="I26" s="83">
        <f t="shared" si="0"/>
        <v>4.8615929863831377</v>
      </c>
      <c r="J26" s="83">
        <f t="shared" si="3"/>
        <v>4.9396825396825399</v>
      </c>
      <c r="K26" s="73">
        <v>5836</v>
      </c>
    </row>
    <row r="27" spans="1:11" ht="13.5" thickBot="1" x14ac:dyDescent="0.25">
      <c r="A27" s="46" t="s">
        <v>66</v>
      </c>
      <c r="B27" s="45" t="s">
        <v>113</v>
      </c>
      <c r="C27" s="73">
        <v>6615</v>
      </c>
      <c r="D27" s="73">
        <v>6135</v>
      </c>
      <c r="E27" s="73">
        <v>1506</v>
      </c>
      <c r="F27" s="82">
        <f t="shared" si="1"/>
        <v>0.22766439909297051</v>
      </c>
      <c r="G27" s="82">
        <f t="shared" si="2"/>
        <v>0.24547677261613693</v>
      </c>
      <c r="H27" s="73">
        <v>19968</v>
      </c>
      <c r="I27" s="83">
        <f t="shared" si="0"/>
        <v>3.0185941043083901</v>
      </c>
      <c r="J27" s="83">
        <f t="shared" si="3"/>
        <v>3.254767726161369</v>
      </c>
      <c r="K27" s="73">
        <v>958</v>
      </c>
    </row>
    <row r="28" spans="1:11" ht="13.5" thickBot="1" x14ac:dyDescent="0.25">
      <c r="A28" s="46" t="s">
        <v>67</v>
      </c>
      <c r="B28" s="45" t="s">
        <v>114</v>
      </c>
      <c r="C28" s="73">
        <v>28780</v>
      </c>
      <c r="D28" s="73">
        <v>28769</v>
      </c>
      <c r="E28" s="73">
        <v>6713</v>
      </c>
      <c r="F28" s="82">
        <f t="shared" si="1"/>
        <v>0.23325225851285614</v>
      </c>
      <c r="G28" s="82">
        <f t="shared" si="2"/>
        <v>0.23334144391532552</v>
      </c>
      <c r="H28" s="73">
        <v>105311</v>
      </c>
      <c r="I28" s="83">
        <f t="shared" si="0"/>
        <v>3.6591730368311328</v>
      </c>
      <c r="J28" s="83">
        <f t="shared" si="3"/>
        <v>3.6605721436268204</v>
      </c>
      <c r="K28" s="73">
        <v>2987</v>
      </c>
    </row>
    <row r="29" spans="1:11" ht="13.5" thickBot="1" x14ac:dyDescent="0.25">
      <c r="A29" s="46" t="s">
        <v>68</v>
      </c>
      <c r="B29" s="45" t="s">
        <v>115</v>
      </c>
      <c r="C29" s="73">
        <v>15934</v>
      </c>
      <c r="D29" s="73">
        <v>15868</v>
      </c>
      <c r="E29" s="73">
        <v>7376</v>
      </c>
      <c r="F29" s="82">
        <f t="shared" si="1"/>
        <v>0.46290950169448974</v>
      </c>
      <c r="G29" s="82">
        <f t="shared" si="2"/>
        <v>0.46483488782455257</v>
      </c>
      <c r="H29" s="73">
        <v>118384</v>
      </c>
      <c r="I29" s="83">
        <f t="shared" si="0"/>
        <v>7.4296472950922556</v>
      </c>
      <c r="J29" s="83">
        <f t="shared" si="3"/>
        <v>7.4605495336526344</v>
      </c>
      <c r="K29" s="73">
        <v>45763</v>
      </c>
    </row>
    <row r="30" spans="1:11" ht="13.5" thickBot="1" x14ac:dyDescent="0.25">
      <c r="A30" s="46" t="s">
        <v>69</v>
      </c>
      <c r="B30" s="45" t="s">
        <v>116</v>
      </c>
      <c r="C30" s="73">
        <v>15282</v>
      </c>
      <c r="D30" s="73">
        <v>16150</v>
      </c>
      <c r="E30" s="73">
        <v>9398</v>
      </c>
      <c r="F30" s="82">
        <f t="shared" si="1"/>
        <v>0.61497186232168566</v>
      </c>
      <c r="G30" s="82">
        <f t="shared" si="2"/>
        <v>0.5819195046439628</v>
      </c>
      <c r="H30" s="73">
        <v>95414</v>
      </c>
      <c r="I30" s="83">
        <f t="shared" si="0"/>
        <v>6.243554508572176</v>
      </c>
      <c r="J30" s="83">
        <f t="shared" si="3"/>
        <v>5.9079876160990716</v>
      </c>
      <c r="K30" s="73">
        <v>1062</v>
      </c>
    </row>
    <row r="31" spans="1:11" ht="13.5" thickBot="1" x14ac:dyDescent="0.25">
      <c r="A31" s="46" t="s">
        <v>70</v>
      </c>
      <c r="B31" s="45" t="s">
        <v>117</v>
      </c>
      <c r="C31" s="73">
        <v>23373</v>
      </c>
      <c r="D31" s="73">
        <v>24672</v>
      </c>
      <c r="E31" s="73">
        <v>10941</v>
      </c>
      <c r="F31" s="82">
        <f t="shared" si="1"/>
        <v>0.46810422282120395</v>
      </c>
      <c r="G31" s="82">
        <f t="shared" si="2"/>
        <v>0.44345817120622566</v>
      </c>
      <c r="H31" s="73">
        <v>202416</v>
      </c>
      <c r="I31" s="83">
        <f t="shared" si="0"/>
        <v>8.6602490052624823</v>
      </c>
      <c r="J31" s="83">
        <f t="shared" si="3"/>
        <v>8.2042801556420226</v>
      </c>
      <c r="K31" s="73">
        <v>6299</v>
      </c>
    </row>
    <row r="32" spans="1:11" ht="13.5" thickBot="1" x14ac:dyDescent="0.25">
      <c r="A32" s="46" t="s">
        <v>71</v>
      </c>
      <c r="B32" s="45" t="s">
        <v>100</v>
      </c>
      <c r="C32" s="73">
        <v>26673</v>
      </c>
      <c r="D32" s="73">
        <v>24487</v>
      </c>
      <c r="E32" s="73">
        <v>12545</v>
      </c>
      <c r="F32" s="82">
        <f t="shared" si="1"/>
        <v>0.47032579762306453</v>
      </c>
      <c r="G32" s="82">
        <f t="shared" si="2"/>
        <v>0.51231265569485851</v>
      </c>
      <c r="H32" s="73">
        <v>142444</v>
      </c>
      <c r="I32" s="83">
        <f t="shared" si="0"/>
        <v>5.340381659355903</v>
      </c>
      <c r="J32" s="83">
        <f t="shared" si="3"/>
        <v>5.8171274553844894</v>
      </c>
      <c r="K32" s="73">
        <v>25429</v>
      </c>
    </row>
    <row r="33" spans="1:11" ht="13.5" thickBot="1" x14ac:dyDescent="0.25">
      <c r="A33" s="46" t="s">
        <v>72</v>
      </c>
      <c r="B33" s="45" t="s">
        <v>118</v>
      </c>
      <c r="C33" s="73">
        <v>31612</v>
      </c>
      <c r="D33" s="73">
        <v>32078</v>
      </c>
      <c r="E33" s="73">
        <v>12255</v>
      </c>
      <c r="F33" s="82">
        <f t="shared" si="1"/>
        <v>0.38766923952929266</v>
      </c>
      <c r="G33" s="82">
        <f t="shared" si="2"/>
        <v>0.38203753351206432</v>
      </c>
      <c r="H33" s="73">
        <v>197534</v>
      </c>
      <c r="I33" s="83">
        <f t="shared" si="0"/>
        <v>6.2487030241680372</v>
      </c>
      <c r="J33" s="83">
        <f t="shared" si="3"/>
        <v>6.1579275515929917</v>
      </c>
      <c r="K33" s="73">
        <v>40799</v>
      </c>
    </row>
    <row r="34" spans="1:11" ht="13.5" thickBot="1" x14ac:dyDescent="0.25">
      <c r="A34" s="46" t="s">
        <v>73</v>
      </c>
      <c r="B34" s="45" t="s">
        <v>107</v>
      </c>
      <c r="C34" s="73">
        <v>10326</v>
      </c>
      <c r="D34" s="73">
        <v>5938</v>
      </c>
      <c r="E34" s="73">
        <v>2255</v>
      </c>
      <c r="F34" s="82">
        <f t="shared" si="1"/>
        <v>0.21838078636451674</v>
      </c>
      <c r="G34" s="82">
        <f t="shared" si="2"/>
        <v>0.37975749410575954</v>
      </c>
      <c r="H34" s="73">
        <v>62386</v>
      </c>
      <c r="I34" s="83">
        <f t="shared" si="0"/>
        <v>6.0416424559364712</v>
      </c>
      <c r="J34" s="83">
        <f t="shared" si="3"/>
        <v>10.506231054227012</v>
      </c>
      <c r="K34" s="73">
        <v>704</v>
      </c>
    </row>
    <row r="35" spans="1:11" ht="13.5" thickBot="1" x14ac:dyDescent="0.25">
      <c r="A35" s="46" t="s">
        <v>74</v>
      </c>
      <c r="B35" s="45" t="s">
        <v>119</v>
      </c>
      <c r="C35" s="73">
        <v>11952</v>
      </c>
      <c r="D35" s="73">
        <v>11967</v>
      </c>
      <c r="E35" s="73">
        <v>2757</v>
      </c>
      <c r="F35" s="82">
        <f t="shared" si="1"/>
        <v>0.23067269076305222</v>
      </c>
      <c r="G35" s="82">
        <f t="shared" si="2"/>
        <v>0.23038355477563299</v>
      </c>
      <c r="H35" s="73">
        <v>40896</v>
      </c>
      <c r="I35" s="83">
        <f t="shared" si="0"/>
        <v>3.4216867469879517</v>
      </c>
      <c r="J35" s="83">
        <f t="shared" si="3"/>
        <v>3.4173978440711958</v>
      </c>
      <c r="K35" s="73">
        <v>994</v>
      </c>
    </row>
    <row r="36" spans="1:11" ht="13.5" thickBot="1" x14ac:dyDescent="0.25">
      <c r="A36" s="46" t="s">
        <v>75</v>
      </c>
      <c r="B36" s="45" t="s">
        <v>120</v>
      </c>
      <c r="C36" s="73">
        <v>15762</v>
      </c>
      <c r="D36" s="73">
        <v>1900</v>
      </c>
      <c r="E36" s="73">
        <v>327</v>
      </c>
      <c r="F36" s="82">
        <f t="shared" si="1"/>
        <v>2.0746098210886944E-2</v>
      </c>
      <c r="G36" s="82">
        <f t="shared" si="2"/>
        <v>0.17210526315789473</v>
      </c>
      <c r="H36" s="73">
        <v>3432</v>
      </c>
      <c r="I36" s="83">
        <f t="shared" si="0"/>
        <v>0.21773886562618958</v>
      </c>
      <c r="J36" s="83">
        <f t="shared" si="3"/>
        <v>1.8063157894736843</v>
      </c>
      <c r="K36" s="73">
        <v>2604</v>
      </c>
    </row>
    <row r="37" spans="1:11" ht="13.5" thickBot="1" x14ac:dyDescent="0.25">
      <c r="A37" s="46" t="s">
        <v>77</v>
      </c>
      <c r="B37" s="45" t="s">
        <v>121</v>
      </c>
      <c r="C37" s="73">
        <v>69617</v>
      </c>
      <c r="D37" s="73">
        <v>71148</v>
      </c>
      <c r="E37" s="73">
        <v>30215</v>
      </c>
      <c r="F37" s="82">
        <f t="shared" si="1"/>
        <v>0.43401755318384877</v>
      </c>
      <c r="G37" s="82">
        <f t="shared" si="2"/>
        <v>0.42467813571709678</v>
      </c>
      <c r="H37" s="73">
        <v>199503</v>
      </c>
      <c r="I37" s="83">
        <f t="shared" si="0"/>
        <v>2.8657224528491603</v>
      </c>
      <c r="J37" s="83">
        <f t="shared" si="3"/>
        <v>2.8040563332771127</v>
      </c>
      <c r="K37" s="73">
        <v>9991</v>
      </c>
    </row>
    <row r="38" spans="1:11" ht="13.5" thickBot="1" x14ac:dyDescent="0.25">
      <c r="A38" s="46" t="s">
        <v>78</v>
      </c>
      <c r="B38" s="45" t="s">
        <v>122</v>
      </c>
      <c r="C38" s="73">
        <v>80619</v>
      </c>
      <c r="D38" s="73">
        <v>2544</v>
      </c>
      <c r="E38" s="73">
        <v>288</v>
      </c>
      <c r="F38" s="82">
        <f t="shared" si="1"/>
        <v>3.5723588732184722E-3</v>
      </c>
      <c r="G38" s="82">
        <f t="shared" si="2"/>
        <v>0.11320754716981132</v>
      </c>
      <c r="H38" s="73">
        <v>6509</v>
      </c>
      <c r="I38" s="83">
        <f t="shared" si="0"/>
        <v>8.0737791339510534E-2</v>
      </c>
      <c r="J38" s="83">
        <f t="shared" si="3"/>
        <v>2.5585691823899372</v>
      </c>
      <c r="K38" s="73">
        <v>415</v>
      </c>
    </row>
    <row r="39" spans="1:11" ht="13.5" thickBot="1" x14ac:dyDescent="0.25">
      <c r="A39" s="46" t="s">
        <v>79</v>
      </c>
      <c r="B39" s="45" t="s">
        <v>123</v>
      </c>
      <c r="C39" s="73">
        <v>17315</v>
      </c>
      <c r="D39" s="73">
        <v>17389</v>
      </c>
      <c r="E39" s="73">
        <v>5420</v>
      </c>
      <c r="F39" s="82">
        <f t="shared" si="1"/>
        <v>0.3130233901241698</v>
      </c>
      <c r="G39" s="82">
        <f t="shared" si="2"/>
        <v>0.31169129909713039</v>
      </c>
      <c r="H39" s="73">
        <v>79441</v>
      </c>
      <c r="I39" s="83">
        <f t="shared" si="0"/>
        <v>4.5879872942535371</v>
      </c>
      <c r="J39" s="83">
        <f t="shared" si="3"/>
        <v>4.5684628213238252</v>
      </c>
      <c r="K39" s="73">
        <v>3736</v>
      </c>
    </row>
    <row r="40" spans="1:11" ht="13.5" thickBot="1" x14ac:dyDescent="0.25">
      <c r="A40" s="46" t="s">
        <v>80</v>
      </c>
      <c r="B40" s="45" t="s">
        <v>124</v>
      </c>
      <c r="C40" s="73">
        <v>178519</v>
      </c>
      <c r="D40" s="73">
        <v>129613</v>
      </c>
      <c r="E40" s="73">
        <v>44838</v>
      </c>
      <c r="F40" s="82">
        <f t="shared" si="1"/>
        <v>0.25116654249687709</v>
      </c>
      <c r="G40" s="82">
        <f t="shared" si="2"/>
        <v>0.34593752169921227</v>
      </c>
      <c r="H40" s="73">
        <v>601292</v>
      </c>
      <c r="I40" s="83">
        <f t="shared" si="0"/>
        <v>3.3682241105988719</v>
      </c>
      <c r="J40" s="83">
        <f t="shared" si="3"/>
        <v>4.6391334202587702</v>
      </c>
      <c r="K40" s="73">
        <v>45891</v>
      </c>
    </row>
    <row r="41" spans="1:11" ht="13.5" thickBot="1" x14ac:dyDescent="0.25">
      <c r="A41" s="46" t="s">
        <v>81</v>
      </c>
      <c r="B41" s="45" t="s">
        <v>124</v>
      </c>
      <c r="C41" s="73">
        <v>178519</v>
      </c>
      <c r="D41" s="73">
        <v>48429</v>
      </c>
      <c r="E41" s="73">
        <v>12625</v>
      </c>
      <c r="F41" s="82">
        <f t="shared" si="1"/>
        <v>7.072076361619771E-2</v>
      </c>
      <c r="G41" s="82">
        <f t="shared" si="2"/>
        <v>0.26069090834004421</v>
      </c>
      <c r="H41" s="73">
        <v>128028</v>
      </c>
      <c r="I41" s="83">
        <f t="shared" si="0"/>
        <v>0.71716736033699491</v>
      </c>
      <c r="J41" s="83">
        <f t="shared" si="3"/>
        <v>2.6436226228086479</v>
      </c>
      <c r="K41" s="73">
        <v>30032</v>
      </c>
    </row>
    <row r="42" spans="1:11" ht="13.5" thickBot="1" x14ac:dyDescent="0.25">
      <c r="A42" s="46" t="s">
        <v>82</v>
      </c>
      <c r="B42" s="45" t="s">
        <v>125</v>
      </c>
      <c r="C42" s="73">
        <v>22872</v>
      </c>
      <c r="D42" s="73">
        <v>22954</v>
      </c>
      <c r="E42" s="73">
        <v>8370</v>
      </c>
      <c r="F42" s="82">
        <f t="shared" si="1"/>
        <v>0.36594963273871983</v>
      </c>
      <c r="G42" s="82">
        <f t="shared" si="2"/>
        <v>0.3646423281345299</v>
      </c>
      <c r="H42" s="73">
        <v>55707</v>
      </c>
      <c r="I42" s="83">
        <f t="shared" si="0"/>
        <v>2.4355981112277019</v>
      </c>
      <c r="J42" s="83">
        <f t="shared" si="3"/>
        <v>2.4268972728064826</v>
      </c>
      <c r="K42" s="73">
        <v>1852</v>
      </c>
    </row>
    <row r="43" spans="1:11" ht="13.5" thickBot="1" x14ac:dyDescent="0.25">
      <c r="A43" s="46" t="s">
        <v>83</v>
      </c>
      <c r="B43" s="45" t="s">
        <v>126</v>
      </c>
      <c r="C43" s="73">
        <v>31643</v>
      </c>
      <c r="D43" s="73">
        <v>30639</v>
      </c>
      <c r="E43" s="73">
        <v>9273</v>
      </c>
      <c r="F43" s="82">
        <f t="shared" si="1"/>
        <v>0.2930505957083715</v>
      </c>
      <c r="G43" s="82">
        <f t="shared" si="2"/>
        <v>0.30265348085773036</v>
      </c>
      <c r="H43" s="73">
        <v>271802</v>
      </c>
      <c r="I43" s="83">
        <f t="shared" si="0"/>
        <v>8.5896406788231197</v>
      </c>
      <c r="J43" s="83">
        <f t="shared" si="3"/>
        <v>8.8711119814615351</v>
      </c>
      <c r="K43" s="73">
        <v>27480</v>
      </c>
    </row>
    <row r="44" spans="1:11" ht="13.5" thickBot="1" x14ac:dyDescent="0.25">
      <c r="A44" s="46" t="s">
        <v>84</v>
      </c>
      <c r="B44" s="45" t="s">
        <v>127</v>
      </c>
      <c r="C44" s="73">
        <v>15833</v>
      </c>
      <c r="D44" s="73">
        <v>15780</v>
      </c>
      <c r="E44" s="73">
        <v>6815</v>
      </c>
      <c r="F44" s="82">
        <f t="shared" si="1"/>
        <v>0.43043011431819617</v>
      </c>
      <c r="G44" s="82">
        <f t="shared" si="2"/>
        <v>0.43187579214195182</v>
      </c>
      <c r="H44" s="73">
        <v>95340</v>
      </c>
      <c r="I44" s="83">
        <f t="shared" si="0"/>
        <v>6.0216004547464159</v>
      </c>
      <c r="J44" s="83">
        <f t="shared" si="3"/>
        <v>6.0418250950570345</v>
      </c>
      <c r="K44" s="73">
        <v>1641</v>
      </c>
    </row>
    <row r="45" spans="1:11" ht="13.5" thickBot="1" x14ac:dyDescent="0.25">
      <c r="A45" s="46" t="s">
        <v>85</v>
      </c>
      <c r="B45" s="45" t="s">
        <v>122</v>
      </c>
      <c r="C45" s="73">
        <v>80619</v>
      </c>
      <c r="D45" s="73">
        <v>80128</v>
      </c>
      <c r="E45" s="73">
        <v>30897</v>
      </c>
      <c r="F45" s="82">
        <f t="shared" si="1"/>
        <v>0.38324712536746919</v>
      </c>
      <c r="G45" s="82">
        <f t="shared" si="2"/>
        <v>0.38559554712460065</v>
      </c>
      <c r="H45" s="73">
        <v>402806</v>
      </c>
      <c r="I45" s="83">
        <f t="shared" si="0"/>
        <v>4.9964152371029158</v>
      </c>
      <c r="J45" s="83">
        <f t="shared" si="3"/>
        <v>5.0270317492012779</v>
      </c>
      <c r="K45" s="73">
        <v>41041</v>
      </c>
    </row>
    <row r="46" spans="1:11" ht="13.5" thickBot="1" x14ac:dyDescent="0.25">
      <c r="A46" s="46" t="s">
        <v>86</v>
      </c>
      <c r="B46" s="45" t="s">
        <v>128</v>
      </c>
      <c r="C46" s="73">
        <v>28728</v>
      </c>
      <c r="D46" s="73">
        <v>29191</v>
      </c>
      <c r="E46" s="73">
        <v>7831</v>
      </c>
      <c r="F46" s="82">
        <f t="shared" si="1"/>
        <v>0.27259120022277916</v>
      </c>
      <c r="G46" s="82">
        <f t="shared" si="2"/>
        <v>0.26826761673118427</v>
      </c>
      <c r="H46" s="73">
        <v>174522</v>
      </c>
      <c r="I46" s="83">
        <f t="shared" si="0"/>
        <v>6.0749791144527983</v>
      </c>
      <c r="J46" s="83">
        <f t="shared" si="3"/>
        <v>5.9786235483539443</v>
      </c>
      <c r="K46" s="73">
        <v>4972</v>
      </c>
    </row>
    <row r="47" spans="1:11" ht="13.5" thickBot="1" x14ac:dyDescent="0.25">
      <c r="A47" s="46" t="s">
        <v>87</v>
      </c>
      <c r="B47" s="45" t="s">
        <v>129</v>
      </c>
      <c r="C47" s="73">
        <v>22782</v>
      </c>
      <c r="D47" s="73">
        <v>22787</v>
      </c>
      <c r="E47" s="73">
        <v>15327</v>
      </c>
      <c r="F47" s="82">
        <f t="shared" si="1"/>
        <v>0.67276797471688177</v>
      </c>
      <c r="G47" s="82">
        <f t="shared" si="2"/>
        <v>0.67262035371044893</v>
      </c>
      <c r="H47" s="73">
        <v>261655</v>
      </c>
      <c r="I47" s="83">
        <f t="shared" si="0"/>
        <v>11.485163725748398</v>
      </c>
      <c r="J47" s="83">
        <f t="shared" si="3"/>
        <v>11.482643612586124</v>
      </c>
      <c r="K47" s="73">
        <v>36289</v>
      </c>
    </row>
    <row r="48" spans="1:11" ht="13.5" thickBot="1" x14ac:dyDescent="0.25">
      <c r="A48" s="46" t="s">
        <v>88</v>
      </c>
      <c r="B48" s="45" t="s">
        <v>100</v>
      </c>
      <c r="C48" s="73">
        <v>26673</v>
      </c>
      <c r="D48" s="73">
        <v>908</v>
      </c>
      <c r="E48" s="73">
        <v>281</v>
      </c>
      <c r="F48" s="82">
        <f t="shared" si="1"/>
        <v>1.0534997937989727E-2</v>
      </c>
      <c r="G48" s="82">
        <f t="shared" si="2"/>
        <v>0.30947136563876654</v>
      </c>
      <c r="H48" s="73">
        <v>6134</v>
      </c>
      <c r="I48" s="83">
        <f t="shared" si="0"/>
        <v>0.22997038203426687</v>
      </c>
      <c r="J48" s="83">
        <f t="shared" si="3"/>
        <v>6.7555066079295152</v>
      </c>
      <c r="K48" s="73">
        <v>1803</v>
      </c>
    </row>
    <row r="49" spans="1:11" ht="13.5" thickBot="1" x14ac:dyDescent="0.25">
      <c r="A49" s="46" t="s">
        <v>89</v>
      </c>
      <c r="B49" s="45" t="s">
        <v>130</v>
      </c>
      <c r="C49" s="73">
        <v>39666</v>
      </c>
      <c r="D49" s="73">
        <v>41186</v>
      </c>
      <c r="E49" s="73">
        <v>16359</v>
      </c>
      <c r="F49" s="82">
        <f t="shared" si="1"/>
        <v>0.41241869611253973</v>
      </c>
      <c r="G49" s="82">
        <f t="shared" si="2"/>
        <v>0.39719807701646193</v>
      </c>
      <c r="H49" s="73">
        <v>150057</v>
      </c>
      <c r="I49" s="83">
        <f t="shared" si="0"/>
        <v>3.7830131598850403</v>
      </c>
      <c r="J49" s="83">
        <f t="shared" si="3"/>
        <v>3.6433982421211093</v>
      </c>
      <c r="K49" s="73">
        <v>14426</v>
      </c>
    </row>
  </sheetData>
  <autoFilter ref="A1:K49" xr:uid="{4E103D39-15D5-4C6A-B65D-8111A9A1D6AD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8C99A-60FC-46A9-9732-439BB662957A}">
  <sheetPr>
    <tabColor rgb="FF0070C0"/>
  </sheetPr>
  <dimension ref="A1:Y50"/>
  <sheetViews>
    <sheetView workbookViewId="0">
      <pane xSplit="1" ySplit="1" topLeftCell="J2" activePane="bottomRight" state="frozen"/>
      <selection pane="topRight" activeCell="B1" sqref="B1"/>
      <selection pane="bottomLeft" activeCell="A2" sqref="A2"/>
      <selection pane="bottomRight" activeCell="T1" sqref="A1:XFD1"/>
    </sheetView>
  </sheetViews>
  <sheetFormatPr defaultColWidth="0" defaultRowHeight="12.75" zeroHeight="1" x14ac:dyDescent="0.2"/>
  <cols>
    <col min="1" max="1" width="47.85546875" style="7" bestFit="1" customWidth="1"/>
    <col min="2" max="2" width="16.85546875" style="7" bestFit="1" customWidth="1"/>
    <col min="3" max="3" width="12" style="7" customWidth="1"/>
    <col min="4" max="4" width="10.42578125" style="7" customWidth="1"/>
    <col min="5" max="13" width="11.42578125" style="7" bestFit="1" customWidth="1"/>
    <col min="14" max="14" width="11" style="24" customWidth="1"/>
    <col min="15" max="15" width="18" style="7" customWidth="1"/>
    <col min="16" max="16" width="16.42578125" style="7" customWidth="1"/>
    <col min="17" max="17" width="15.28515625" style="7" customWidth="1"/>
    <col min="18" max="18" width="12.7109375" style="7" customWidth="1"/>
    <col min="19" max="19" width="12.5703125" style="7" customWidth="1"/>
    <col min="20" max="20" width="16.5703125" style="25" customWidth="1"/>
    <col min="21" max="21" width="15.5703125" style="7" customWidth="1"/>
    <col min="22" max="22" width="10.85546875" style="7" customWidth="1"/>
    <col min="23" max="23" width="15.28515625" style="7" customWidth="1"/>
    <col min="24" max="25" width="13.7109375" style="7" customWidth="1"/>
    <col min="26" max="16384" width="9.140625" style="7" hidden="1"/>
  </cols>
  <sheetData>
    <row r="1" spans="1:25" s="5" customFormat="1" ht="108.75" customHeight="1" thickTop="1" thickBot="1" x14ac:dyDescent="0.3">
      <c r="A1" s="36" t="s">
        <v>0</v>
      </c>
      <c r="B1" s="36" t="s">
        <v>132</v>
      </c>
      <c r="C1" s="36" t="s">
        <v>151</v>
      </c>
      <c r="D1" s="9" t="s">
        <v>157</v>
      </c>
      <c r="E1" s="10" t="s">
        <v>29</v>
      </c>
      <c r="F1" s="10" t="s">
        <v>30</v>
      </c>
      <c r="G1" s="10" t="s">
        <v>31</v>
      </c>
      <c r="H1" s="11" t="s">
        <v>32</v>
      </c>
      <c r="I1" s="11" t="s">
        <v>33</v>
      </c>
      <c r="J1" s="11" t="s">
        <v>34</v>
      </c>
      <c r="K1" s="12" t="s">
        <v>35</v>
      </c>
      <c r="L1" s="12" t="s">
        <v>36</v>
      </c>
      <c r="M1" s="12" t="s">
        <v>160</v>
      </c>
      <c r="N1" s="13" t="s">
        <v>190</v>
      </c>
      <c r="O1" s="14" t="s">
        <v>199</v>
      </c>
      <c r="P1" s="14" t="s">
        <v>183</v>
      </c>
      <c r="Q1" s="14" t="s">
        <v>191</v>
      </c>
      <c r="R1" s="14" t="s">
        <v>197</v>
      </c>
      <c r="S1" s="14" t="s">
        <v>196</v>
      </c>
      <c r="T1" s="8" t="s">
        <v>184</v>
      </c>
      <c r="U1" s="15" t="s">
        <v>195</v>
      </c>
      <c r="V1" s="15" t="s">
        <v>194</v>
      </c>
      <c r="W1" s="15" t="s">
        <v>198</v>
      </c>
      <c r="X1" s="14" t="s">
        <v>193</v>
      </c>
      <c r="Y1" s="16" t="s">
        <v>192</v>
      </c>
    </row>
    <row r="2" spans="1:25" ht="14.25" thickTop="1" thickBot="1" x14ac:dyDescent="0.25">
      <c r="A2" s="48" t="s">
        <v>40</v>
      </c>
      <c r="B2" s="47" t="s">
        <v>91</v>
      </c>
      <c r="C2" s="18">
        <v>8349</v>
      </c>
      <c r="D2" s="18">
        <v>3108</v>
      </c>
      <c r="E2" s="18">
        <v>12029</v>
      </c>
      <c r="F2" s="18">
        <v>609</v>
      </c>
      <c r="G2" s="18">
        <v>12638</v>
      </c>
      <c r="H2" s="18">
        <v>3893</v>
      </c>
      <c r="I2" s="18">
        <v>28</v>
      </c>
      <c r="J2" s="63">
        <v>3921</v>
      </c>
      <c r="K2" s="63">
        <v>772</v>
      </c>
      <c r="L2" s="63">
        <v>52</v>
      </c>
      <c r="M2" s="64">
        <v>824</v>
      </c>
      <c r="N2" s="65">
        <v>16707</v>
      </c>
      <c r="O2" s="66">
        <f t="shared" ref="O2:O49" si="0">E2+H2+K2</f>
        <v>16694</v>
      </c>
      <c r="P2" s="67">
        <f t="shared" ref="P2:P49" si="1">N2-O2</f>
        <v>13</v>
      </c>
      <c r="Q2" s="66">
        <f t="shared" ref="Q2:Q49" si="2">O2+P2</f>
        <v>16707</v>
      </c>
      <c r="R2" s="68">
        <f>IF((O2&gt;Q2),(O2/C2),(Q2/C2))</f>
        <v>2.0010779734099891</v>
      </c>
      <c r="S2" s="69">
        <f>IF((Q2&gt;O2),(Q2/D2),(O2/D2))</f>
        <v>5.3754826254826256</v>
      </c>
      <c r="T2" s="65">
        <v>17406</v>
      </c>
      <c r="U2" s="70">
        <f t="shared" ref="U2:U49" si="3">G2+J2+M2</f>
        <v>17383</v>
      </c>
      <c r="V2" s="71">
        <f t="shared" ref="V2:V49" si="4">T2-U2</f>
        <v>23</v>
      </c>
      <c r="W2" s="70">
        <f t="shared" ref="W2:W49" si="5">G2+J2+M2+V2</f>
        <v>17406</v>
      </c>
      <c r="X2" s="72">
        <f>IF((U2&gt;W2),(U2/C2),(W2/C2))</f>
        <v>2.0848005749191518</v>
      </c>
      <c r="Y2" s="72">
        <f>IF((U2&gt;W2),(U2/D2),(W2/D2))</f>
        <v>5.6003861003861006</v>
      </c>
    </row>
    <row r="3" spans="1:25" ht="13.5" thickBot="1" x14ac:dyDescent="0.25">
      <c r="A3" s="46" t="s">
        <v>41</v>
      </c>
      <c r="B3" s="45" t="s">
        <v>92</v>
      </c>
      <c r="C3" s="21">
        <v>16068</v>
      </c>
      <c r="D3" s="21">
        <v>16310</v>
      </c>
      <c r="E3" s="21">
        <v>126973</v>
      </c>
      <c r="F3" s="21">
        <v>22534</v>
      </c>
      <c r="G3" s="21">
        <v>149507</v>
      </c>
      <c r="H3" s="21">
        <v>117556</v>
      </c>
      <c r="I3" s="21">
        <v>3903</v>
      </c>
      <c r="J3" s="73">
        <v>121459</v>
      </c>
      <c r="K3" s="73">
        <v>14036</v>
      </c>
      <c r="L3" s="73">
        <v>2859</v>
      </c>
      <c r="M3" s="74">
        <v>16895</v>
      </c>
      <c r="N3" s="75">
        <v>259675</v>
      </c>
      <c r="O3" s="76">
        <f t="shared" si="0"/>
        <v>258565</v>
      </c>
      <c r="P3" s="77">
        <f t="shared" si="1"/>
        <v>1110</v>
      </c>
      <c r="Q3" s="76">
        <f t="shared" si="2"/>
        <v>259675</v>
      </c>
      <c r="R3" s="68">
        <f t="shared" ref="R3:R49" si="6">IF((O3&gt;Q3),(O3/C3),(Q3/C3))</f>
        <v>16.161003236245953</v>
      </c>
      <c r="S3" s="69">
        <f t="shared" ref="S3:S49" si="7">IF((Q3&gt;O3),(Q3/D3),(O3/D3))</f>
        <v>15.921213979153894</v>
      </c>
      <c r="T3" s="75">
        <v>289267</v>
      </c>
      <c r="U3" s="78">
        <f t="shared" si="3"/>
        <v>287861</v>
      </c>
      <c r="V3" s="79">
        <f t="shared" si="4"/>
        <v>1406</v>
      </c>
      <c r="W3" s="78">
        <f t="shared" si="5"/>
        <v>289267</v>
      </c>
      <c r="X3" s="72">
        <f t="shared" ref="X3:X49" si="8">IF((U3&gt;W3),(U3/C3),(W3/C3))</f>
        <v>18.002676126462536</v>
      </c>
      <c r="Y3" s="72">
        <f t="shared" ref="Y3:Y49" si="9">IF((U3&gt;W3),(U3/D3),(W3/D3))</f>
        <v>17.735561005518086</v>
      </c>
    </row>
    <row r="4" spans="1:25" ht="13.5" thickBot="1" x14ac:dyDescent="0.25">
      <c r="A4" s="46" t="s">
        <v>42</v>
      </c>
      <c r="B4" s="45" t="s">
        <v>93</v>
      </c>
      <c r="C4" s="21">
        <v>3473</v>
      </c>
      <c r="D4" s="21">
        <v>3492</v>
      </c>
      <c r="E4" s="21">
        <v>17009</v>
      </c>
      <c r="F4" s="21">
        <v>3692</v>
      </c>
      <c r="G4" s="21">
        <v>20701</v>
      </c>
      <c r="H4" s="21">
        <v>6152</v>
      </c>
      <c r="I4" s="21">
        <v>352</v>
      </c>
      <c r="J4" s="73">
        <v>6504</v>
      </c>
      <c r="K4" s="73">
        <v>983</v>
      </c>
      <c r="L4" s="73">
        <v>424</v>
      </c>
      <c r="M4" s="74">
        <v>1407</v>
      </c>
      <c r="N4" s="75">
        <v>24214</v>
      </c>
      <c r="O4" s="76">
        <f t="shared" si="0"/>
        <v>24144</v>
      </c>
      <c r="P4" s="77">
        <f t="shared" si="1"/>
        <v>70</v>
      </c>
      <c r="Q4" s="76">
        <f t="shared" si="2"/>
        <v>24214</v>
      </c>
      <c r="R4" s="68">
        <f t="shared" si="6"/>
        <v>6.9720702562625974</v>
      </c>
      <c r="S4" s="69">
        <f t="shared" si="7"/>
        <v>6.9341351660939292</v>
      </c>
      <c r="T4" s="75">
        <v>28722</v>
      </c>
      <c r="U4" s="78">
        <f t="shared" si="3"/>
        <v>28612</v>
      </c>
      <c r="V4" s="79">
        <f t="shared" si="4"/>
        <v>110</v>
      </c>
      <c r="W4" s="78">
        <f t="shared" si="5"/>
        <v>28722</v>
      </c>
      <c r="X4" s="72">
        <f t="shared" si="8"/>
        <v>8.2700835012957103</v>
      </c>
      <c r="Y4" s="72">
        <f t="shared" si="9"/>
        <v>8.2250859106529202</v>
      </c>
    </row>
    <row r="5" spans="1:25" ht="13.5" thickBot="1" x14ac:dyDescent="0.25">
      <c r="A5" s="46" t="s">
        <v>43</v>
      </c>
      <c r="B5" s="45" t="s">
        <v>94</v>
      </c>
      <c r="C5" s="21">
        <v>19408</v>
      </c>
      <c r="D5" s="21">
        <v>19376</v>
      </c>
      <c r="E5" s="21">
        <v>6388</v>
      </c>
      <c r="F5" s="21">
        <v>543</v>
      </c>
      <c r="G5" s="21">
        <v>6931</v>
      </c>
      <c r="H5" s="21">
        <v>4609</v>
      </c>
      <c r="I5" s="21">
        <v>69</v>
      </c>
      <c r="J5" s="73">
        <v>4678</v>
      </c>
      <c r="K5" s="73">
        <v>950</v>
      </c>
      <c r="L5" s="73">
        <v>167</v>
      </c>
      <c r="M5" s="74">
        <v>1117</v>
      </c>
      <c r="N5" s="75">
        <v>11949</v>
      </c>
      <c r="O5" s="76">
        <f t="shared" si="0"/>
        <v>11947</v>
      </c>
      <c r="P5" s="77">
        <f t="shared" si="1"/>
        <v>2</v>
      </c>
      <c r="Q5" s="76">
        <f t="shared" si="2"/>
        <v>11949</v>
      </c>
      <c r="R5" s="68">
        <f t="shared" si="6"/>
        <v>0.61567394888705684</v>
      </c>
      <c r="S5" s="69">
        <f t="shared" si="7"/>
        <v>0.61669075144508667</v>
      </c>
      <c r="T5" s="75">
        <v>12746</v>
      </c>
      <c r="U5" s="78">
        <f t="shared" si="3"/>
        <v>12726</v>
      </c>
      <c r="V5" s="79">
        <f t="shared" si="4"/>
        <v>20</v>
      </c>
      <c r="W5" s="78">
        <f t="shared" si="5"/>
        <v>12746</v>
      </c>
      <c r="X5" s="72">
        <f t="shared" si="8"/>
        <v>0.65673948887056888</v>
      </c>
      <c r="Y5" s="72">
        <f t="shared" si="9"/>
        <v>0.65782411230388105</v>
      </c>
    </row>
    <row r="6" spans="1:25" ht="13.5" thickBot="1" x14ac:dyDescent="0.25">
      <c r="A6" s="46" t="s">
        <v>44</v>
      </c>
      <c r="B6" s="45" t="s">
        <v>95</v>
      </c>
      <c r="C6" s="21">
        <v>8199</v>
      </c>
      <c r="D6" s="21">
        <v>7708</v>
      </c>
      <c r="E6" s="21">
        <v>18302</v>
      </c>
      <c r="F6" s="21">
        <v>4375</v>
      </c>
      <c r="G6" s="21">
        <v>22677</v>
      </c>
      <c r="H6" s="21">
        <v>14959</v>
      </c>
      <c r="I6" s="21">
        <v>540</v>
      </c>
      <c r="J6" s="73">
        <v>15499</v>
      </c>
      <c r="K6" s="73">
        <v>1280</v>
      </c>
      <c r="L6" s="73">
        <v>648</v>
      </c>
      <c r="M6" s="74">
        <v>1928</v>
      </c>
      <c r="N6" s="75">
        <v>34570</v>
      </c>
      <c r="O6" s="76">
        <f t="shared" si="0"/>
        <v>34541</v>
      </c>
      <c r="P6" s="77">
        <f t="shared" si="1"/>
        <v>29</v>
      </c>
      <c r="Q6" s="76">
        <f t="shared" si="2"/>
        <v>34570</v>
      </c>
      <c r="R6" s="68">
        <f t="shared" si="6"/>
        <v>4.2163678497377726</v>
      </c>
      <c r="S6" s="69">
        <f t="shared" si="7"/>
        <v>4.4849507005708356</v>
      </c>
      <c r="T6" s="75">
        <v>40163</v>
      </c>
      <c r="U6" s="78">
        <f t="shared" si="3"/>
        <v>40104</v>
      </c>
      <c r="V6" s="79">
        <f t="shared" si="4"/>
        <v>59</v>
      </c>
      <c r="W6" s="78">
        <f t="shared" si="5"/>
        <v>40163</v>
      </c>
      <c r="X6" s="72">
        <f t="shared" si="8"/>
        <v>4.898524210269545</v>
      </c>
      <c r="Y6" s="72">
        <f t="shared" si="9"/>
        <v>5.2105604566683965</v>
      </c>
    </row>
    <row r="7" spans="1:25" ht="13.5" thickBot="1" x14ac:dyDescent="0.25">
      <c r="A7" s="46" t="s">
        <v>45</v>
      </c>
      <c r="B7" s="45" t="s">
        <v>96</v>
      </c>
      <c r="C7" s="21">
        <v>35429</v>
      </c>
      <c r="D7" s="21">
        <v>35014</v>
      </c>
      <c r="E7" s="21">
        <v>77195</v>
      </c>
      <c r="F7" s="21">
        <v>20677</v>
      </c>
      <c r="G7" s="21">
        <v>97872</v>
      </c>
      <c r="H7" s="21">
        <v>55255</v>
      </c>
      <c r="I7" s="21">
        <v>1497</v>
      </c>
      <c r="J7" s="73">
        <v>56752</v>
      </c>
      <c r="K7" s="73">
        <v>4988</v>
      </c>
      <c r="L7" s="73">
        <v>1894</v>
      </c>
      <c r="M7" s="74">
        <v>6882</v>
      </c>
      <c r="N7" s="75">
        <v>133216</v>
      </c>
      <c r="O7" s="76">
        <f t="shared" si="0"/>
        <v>137438</v>
      </c>
      <c r="P7" s="77">
        <f t="shared" si="1"/>
        <v>-4222</v>
      </c>
      <c r="Q7" s="76">
        <f t="shared" si="2"/>
        <v>133216</v>
      </c>
      <c r="R7" s="68">
        <f t="shared" si="6"/>
        <v>3.8792514606678146</v>
      </c>
      <c r="S7" s="69">
        <f t="shared" si="7"/>
        <v>3.9252299080367852</v>
      </c>
      <c r="T7" s="75">
        <v>171735</v>
      </c>
      <c r="U7" s="78">
        <f t="shared" si="3"/>
        <v>161506</v>
      </c>
      <c r="V7" s="79">
        <f t="shared" si="4"/>
        <v>10229</v>
      </c>
      <c r="W7" s="78">
        <f t="shared" si="5"/>
        <v>171735</v>
      </c>
      <c r="X7" s="72">
        <f t="shared" si="8"/>
        <v>4.8473002342713594</v>
      </c>
      <c r="Y7" s="72">
        <f t="shared" si="9"/>
        <v>4.904752384760382</v>
      </c>
    </row>
    <row r="8" spans="1:25" ht="13.5" thickBot="1" x14ac:dyDescent="0.25">
      <c r="A8" s="46" t="s">
        <v>46</v>
      </c>
      <c r="B8" s="45" t="s">
        <v>97</v>
      </c>
      <c r="C8" s="21">
        <v>79960</v>
      </c>
      <c r="D8" s="21">
        <v>80387</v>
      </c>
      <c r="E8" s="21">
        <v>326761</v>
      </c>
      <c r="F8" s="21">
        <v>48110</v>
      </c>
      <c r="G8" s="21">
        <v>374871</v>
      </c>
      <c r="H8" s="21">
        <v>158927</v>
      </c>
      <c r="I8" s="21">
        <v>4176</v>
      </c>
      <c r="J8" s="73">
        <v>163103</v>
      </c>
      <c r="K8" s="73">
        <v>17888</v>
      </c>
      <c r="L8" s="73">
        <v>4742</v>
      </c>
      <c r="M8" s="74">
        <v>22630</v>
      </c>
      <c r="N8" s="75">
        <v>503848</v>
      </c>
      <c r="O8" s="76">
        <f t="shared" si="0"/>
        <v>503576</v>
      </c>
      <c r="P8" s="77">
        <f t="shared" si="1"/>
        <v>272</v>
      </c>
      <c r="Q8" s="76">
        <f t="shared" si="2"/>
        <v>503848</v>
      </c>
      <c r="R8" s="68">
        <f t="shared" si="6"/>
        <v>6.3012506253126563</v>
      </c>
      <c r="S8" s="69">
        <f t="shared" si="7"/>
        <v>6.2677796161070818</v>
      </c>
      <c r="T8" s="75">
        <v>561182</v>
      </c>
      <c r="U8" s="78">
        <f t="shared" si="3"/>
        <v>560604</v>
      </c>
      <c r="V8" s="79">
        <f t="shared" si="4"/>
        <v>578</v>
      </c>
      <c r="W8" s="78">
        <f t="shared" si="5"/>
        <v>561182</v>
      </c>
      <c r="X8" s="72">
        <f t="shared" si="8"/>
        <v>7.0182841420710353</v>
      </c>
      <c r="Y8" s="72">
        <f t="shared" si="9"/>
        <v>6.9810043912572928</v>
      </c>
    </row>
    <row r="9" spans="1:25" ht="13.5" thickBot="1" x14ac:dyDescent="0.25">
      <c r="A9" s="46" t="s">
        <v>47</v>
      </c>
      <c r="B9" s="45" t="s">
        <v>98</v>
      </c>
      <c r="C9" s="21">
        <v>8087</v>
      </c>
      <c r="D9" s="21">
        <v>7827</v>
      </c>
      <c r="E9" s="21">
        <v>45177</v>
      </c>
      <c r="F9" s="21">
        <v>10443</v>
      </c>
      <c r="G9" s="21">
        <v>55620</v>
      </c>
      <c r="H9" s="21">
        <v>18065</v>
      </c>
      <c r="I9" s="21">
        <v>657</v>
      </c>
      <c r="J9" s="73">
        <v>18722</v>
      </c>
      <c r="K9" s="73">
        <v>1212</v>
      </c>
      <c r="L9" s="73">
        <v>709</v>
      </c>
      <c r="M9" s="74">
        <v>1921</v>
      </c>
      <c r="N9" s="75">
        <v>64457</v>
      </c>
      <c r="O9" s="76">
        <f t="shared" si="0"/>
        <v>64454</v>
      </c>
      <c r="P9" s="77">
        <f t="shared" si="1"/>
        <v>3</v>
      </c>
      <c r="Q9" s="76">
        <f t="shared" si="2"/>
        <v>64457</v>
      </c>
      <c r="R9" s="68">
        <f t="shared" si="6"/>
        <v>7.9704463954494864</v>
      </c>
      <c r="S9" s="69">
        <f t="shared" si="7"/>
        <v>8.2352114475533416</v>
      </c>
      <c r="T9" s="75">
        <v>76320</v>
      </c>
      <c r="U9" s="78">
        <f t="shared" si="3"/>
        <v>76263</v>
      </c>
      <c r="V9" s="79">
        <f t="shared" si="4"/>
        <v>57</v>
      </c>
      <c r="W9" s="78">
        <f t="shared" si="5"/>
        <v>76320</v>
      </c>
      <c r="X9" s="72">
        <f t="shared" si="8"/>
        <v>9.4373686162977624</v>
      </c>
      <c r="Y9" s="72">
        <f t="shared" si="9"/>
        <v>9.7508623993867385</v>
      </c>
    </row>
    <row r="10" spans="1:25" ht="13.5" thickBot="1" x14ac:dyDescent="0.25">
      <c r="A10" s="46" t="s">
        <v>48</v>
      </c>
      <c r="B10" s="45" t="s">
        <v>99</v>
      </c>
      <c r="C10" s="21">
        <v>33946</v>
      </c>
      <c r="D10" s="21">
        <v>33506</v>
      </c>
      <c r="E10" s="21">
        <v>113497</v>
      </c>
      <c r="F10" s="21">
        <v>25553</v>
      </c>
      <c r="G10" s="21">
        <v>139050</v>
      </c>
      <c r="H10" s="21">
        <v>89346</v>
      </c>
      <c r="I10" s="21">
        <v>2298</v>
      </c>
      <c r="J10" s="73">
        <v>91644</v>
      </c>
      <c r="K10" s="73">
        <v>10271</v>
      </c>
      <c r="L10" s="73">
        <v>2471</v>
      </c>
      <c r="M10" s="74">
        <v>12742</v>
      </c>
      <c r="N10" s="75">
        <v>213117</v>
      </c>
      <c r="O10" s="76">
        <f t="shared" si="0"/>
        <v>213114</v>
      </c>
      <c r="P10" s="77">
        <f t="shared" si="1"/>
        <v>3</v>
      </c>
      <c r="Q10" s="76">
        <f t="shared" si="2"/>
        <v>213117</v>
      </c>
      <c r="R10" s="68">
        <f t="shared" si="6"/>
        <v>6.2781181877098922</v>
      </c>
      <c r="S10" s="69">
        <f t="shared" si="7"/>
        <v>6.3605622873515193</v>
      </c>
      <c r="T10" s="75">
        <v>243571</v>
      </c>
      <c r="U10" s="78">
        <f t="shared" si="3"/>
        <v>243436</v>
      </c>
      <c r="V10" s="79">
        <f t="shared" si="4"/>
        <v>135</v>
      </c>
      <c r="W10" s="78">
        <f t="shared" si="5"/>
        <v>243571</v>
      </c>
      <c r="X10" s="72">
        <f t="shared" si="8"/>
        <v>7.175248924762859</v>
      </c>
      <c r="Y10" s="72">
        <f t="shared" si="9"/>
        <v>7.2694741240374858</v>
      </c>
    </row>
    <row r="11" spans="1:25" ht="13.5" thickBot="1" x14ac:dyDescent="0.25">
      <c r="A11" s="46" t="s">
        <v>49</v>
      </c>
      <c r="B11" s="45" t="s">
        <v>100</v>
      </c>
      <c r="C11" s="21">
        <v>26673</v>
      </c>
      <c r="D11" s="21">
        <v>1090</v>
      </c>
      <c r="E11" s="21">
        <v>7392</v>
      </c>
      <c r="F11" s="21">
        <v>760</v>
      </c>
      <c r="G11" s="21">
        <v>8152</v>
      </c>
      <c r="H11" s="21">
        <v>6213</v>
      </c>
      <c r="I11" s="21">
        <v>206</v>
      </c>
      <c r="J11" s="73">
        <v>6419</v>
      </c>
      <c r="K11" s="73">
        <v>534</v>
      </c>
      <c r="L11" s="73">
        <v>98</v>
      </c>
      <c r="M11" s="74">
        <v>632</v>
      </c>
      <c r="N11" s="75">
        <v>14142</v>
      </c>
      <c r="O11" s="76">
        <f t="shared" si="0"/>
        <v>14139</v>
      </c>
      <c r="P11" s="77">
        <f t="shared" si="1"/>
        <v>3</v>
      </c>
      <c r="Q11" s="76">
        <f t="shared" si="2"/>
        <v>14142</v>
      </c>
      <c r="R11" s="68">
        <f t="shared" si="6"/>
        <v>0.53019907771904173</v>
      </c>
      <c r="S11" s="69">
        <f t="shared" si="7"/>
        <v>12.974311926605505</v>
      </c>
      <c r="T11" s="75">
        <v>15207</v>
      </c>
      <c r="U11" s="78">
        <f t="shared" si="3"/>
        <v>15203</v>
      </c>
      <c r="V11" s="79">
        <f t="shared" si="4"/>
        <v>4</v>
      </c>
      <c r="W11" s="78">
        <f t="shared" si="5"/>
        <v>15207</v>
      </c>
      <c r="X11" s="72">
        <f t="shared" si="8"/>
        <v>0.57012709481498147</v>
      </c>
      <c r="Y11" s="72">
        <f t="shared" si="9"/>
        <v>13.951376146788991</v>
      </c>
    </row>
    <row r="12" spans="1:25" ht="13.5" thickBot="1" x14ac:dyDescent="0.25">
      <c r="A12" s="46" t="s">
        <v>50</v>
      </c>
      <c r="B12" s="45" t="s">
        <v>101</v>
      </c>
      <c r="C12" s="21">
        <v>13270</v>
      </c>
      <c r="D12" s="21">
        <v>13146</v>
      </c>
      <c r="E12" s="21">
        <v>69214</v>
      </c>
      <c r="F12" s="21">
        <v>17277</v>
      </c>
      <c r="G12" s="21">
        <v>86491</v>
      </c>
      <c r="H12" s="21">
        <v>69691</v>
      </c>
      <c r="I12" s="21">
        <v>1836</v>
      </c>
      <c r="J12" s="73">
        <v>71527</v>
      </c>
      <c r="K12" s="73">
        <v>4075</v>
      </c>
      <c r="L12" s="73">
        <v>1580</v>
      </c>
      <c r="M12" s="74">
        <v>5655</v>
      </c>
      <c r="N12" s="75">
        <v>143104</v>
      </c>
      <c r="O12" s="76">
        <f t="shared" si="0"/>
        <v>142980</v>
      </c>
      <c r="P12" s="77">
        <f t="shared" si="1"/>
        <v>124</v>
      </c>
      <c r="Q12" s="76">
        <f t="shared" si="2"/>
        <v>143104</v>
      </c>
      <c r="R12" s="68">
        <f t="shared" si="6"/>
        <v>10.784024114544085</v>
      </c>
      <c r="S12" s="69">
        <f t="shared" si="7"/>
        <v>10.885744713220751</v>
      </c>
      <c r="T12" s="75">
        <v>163900</v>
      </c>
      <c r="U12" s="78">
        <f t="shared" si="3"/>
        <v>163673</v>
      </c>
      <c r="V12" s="79">
        <f t="shared" si="4"/>
        <v>227</v>
      </c>
      <c r="W12" s="78">
        <f t="shared" si="5"/>
        <v>163900</v>
      </c>
      <c r="X12" s="72">
        <f t="shared" si="8"/>
        <v>12.351168048229088</v>
      </c>
      <c r="Y12" s="72">
        <f t="shared" si="9"/>
        <v>12.467670774380039</v>
      </c>
    </row>
    <row r="13" spans="1:25" ht="13.5" thickBot="1" x14ac:dyDescent="0.25">
      <c r="A13" s="46" t="s">
        <v>51</v>
      </c>
      <c r="B13" s="45" t="s">
        <v>102</v>
      </c>
      <c r="C13" s="21">
        <v>45342</v>
      </c>
      <c r="D13" s="21">
        <v>47037</v>
      </c>
      <c r="E13" s="21">
        <v>157489</v>
      </c>
      <c r="F13" s="21">
        <v>26105</v>
      </c>
      <c r="G13" s="21">
        <v>183594</v>
      </c>
      <c r="H13" s="21">
        <v>70313</v>
      </c>
      <c r="I13" s="21">
        <v>2527</v>
      </c>
      <c r="J13" s="73">
        <v>72840</v>
      </c>
      <c r="K13" s="73">
        <v>6010</v>
      </c>
      <c r="L13" s="73">
        <v>2513</v>
      </c>
      <c r="M13" s="74">
        <v>8523</v>
      </c>
      <c r="N13" s="75">
        <v>249390</v>
      </c>
      <c r="O13" s="76">
        <f t="shared" si="0"/>
        <v>233812</v>
      </c>
      <c r="P13" s="77">
        <f t="shared" si="1"/>
        <v>15578</v>
      </c>
      <c r="Q13" s="76">
        <f t="shared" si="2"/>
        <v>249390</v>
      </c>
      <c r="R13" s="68">
        <f t="shared" si="6"/>
        <v>5.5001984914648672</v>
      </c>
      <c r="S13" s="69">
        <f t="shared" si="7"/>
        <v>5.3019963007844888</v>
      </c>
      <c r="T13" s="75">
        <v>280948</v>
      </c>
      <c r="U13" s="78">
        <f t="shared" si="3"/>
        <v>264957</v>
      </c>
      <c r="V13" s="79">
        <f t="shared" si="4"/>
        <v>15991</v>
      </c>
      <c r="W13" s="78">
        <f t="shared" si="5"/>
        <v>280948</v>
      </c>
      <c r="X13" s="72">
        <f t="shared" si="8"/>
        <v>6.1961977857174366</v>
      </c>
      <c r="Y13" s="72">
        <f t="shared" si="9"/>
        <v>5.9729149393031022</v>
      </c>
    </row>
    <row r="14" spans="1:25" ht="13.5" thickBot="1" x14ac:dyDescent="0.25">
      <c r="A14" s="46" t="s">
        <v>52</v>
      </c>
      <c r="B14" s="45" t="s">
        <v>103</v>
      </c>
      <c r="C14" s="21">
        <v>21640</v>
      </c>
      <c r="D14" s="21">
        <v>7263</v>
      </c>
      <c r="E14" s="21">
        <v>24318</v>
      </c>
      <c r="F14" s="21">
        <v>4249</v>
      </c>
      <c r="G14" s="21">
        <v>28567</v>
      </c>
      <c r="H14" s="21">
        <v>13306</v>
      </c>
      <c r="I14" s="21">
        <v>384</v>
      </c>
      <c r="J14" s="73">
        <v>13690</v>
      </c>
      <c r="K14" s="73">
        <v>1480</v>
      </c>
      <c r="L14" s="73">
        <v>336</v>
      </c>
      <c r="M14" s="74">
        <v>1816</v>
      </c>
      <c r="N14" s="75">
        <v>39123</v>
      </c>
      <c r="O14" s="76">
        <f t="shared" si="0"/>
        <v>39104</v>
      </c>
      <c r="P14" s="77">
        <f t="shared" si="1"/>
        <v>19</v>
      </c>
      <c r="Q14" s="76">
        <f t="shared" si="2"/>
        <v>39123</v>
      </c>
      <c r="R14" s="68">
        <f t="shared" si="6"/>
        <v>1.8079020332717191</v>
      </c>
      <c r="S14" s="69">
        <f t="shared" si="7"/>
        <v>5.3866171003717476</v>
      </c>
      <c r="T14" s="75">
        <v>44107</v>
      </c>
      <c r="U14" s="78">
        <f t="shared" si="3"/>
        <v>44073</v>
      </c>
      <c r="V14" s="79">
        <f t="shared" si="4"/>
        <v>34</v>
      </c>
      <c r="W14" s="78">
        <f t="shared" si="5"/>
        <v>44107</v>
      </c>
      <c r="X14" s="72">
        <f t="shared" si="8"/>
        <v>2.0382162661737522</v>
      </c>
      <c r="Y14" s="72">
        <f t="shared" si="9"/>
        <v>6.0728349167010878</v>
      </c>
    </row>
    <row r="15" spans="1:25" ht="13.5" thickBot="1" x14ac:dyDescent="0.25">
      <c r="A15" s="46" t="s">
        <v>53</v>
      </c>
      <c r="B15" s="45" t="s">
        <v>104</v>
      </c>
      <c r="C15" s="21">
        <v>6574</v>
      </c>
      <c r="D15" s="21">
        <v>6425</v>
      </c>
      <c r="E15" s="21">
        <v>21224</v>
      </c>
      <c r="F15" s="21">
        <v>3509</v>
      </c>
      <c r="G15" s="21">
        <v>24733</v>
      </c>
      <c r="H15" s="21">
        <v>23932</v>
      </c>
      <c r="I15" s="21">
        <v>1067</v>
      </c>
      <c r="J15" s="73">
        <v>24999</v>
      </c>
      <c r="K15" s="73">
        <v>2099</v>
      </c>
      <c r="L15" s="73">
        <v>410</v>
      </c>
      <c r="M15" s="74">
        <v>2509</v>
      </c>
      <c r="N15" s="75">
        <v>47268</v>
      </c>
      <c r="O15" s="76">
        <f t="shared" si="0"/>
        <v>47255</v>
      </c>
      <c r="P15" s="77">
        <f t="shared" si="1"/>
        <v>13</v>
      </c>
      <c r="Q15" s="76">
        <f t="shared" si="2"/>
        <v>47268</v>
      </c>
      <c r="R15" s="68">
        <f t="shared" si="6"/>
        <v>7.1901429875266203</v>
      </c>
      <c r="S15" s="69">
        <f t="shared" si="7"/>
        <v>7.3568871595330743</v>
      </c>
      <c r="T15" s="75">
        <v>52309</v>
      </c>
      <c r="U15" s="78">
        <f t="shared" si="3"/>
        <v>52241</v>
      </c>
      <c r="V15" s="79">
        <f t="shared" si="4"/>
        <v>68</v>
      </c>
      <c r="W15" s="78">
        <f t="shared" si="5"/>
        <v>52309</v>
      </c>
      <c r="X15" s="72">
        <f t="shared" si="8"/>
        <v>7.9569516276239733</v>
      </c>
      <c r="Y15" s="72">
        <f t="shared" si="9"/>
        <v>8.1414785992217897</v>
      </c>
    </row>
    <row r="16" spans="1:25" ht="13.5" thickBot="1" x14ac:dyDescent="0.25">
      <c r="A16" s="46" t="s">
        <v>54</v>
      </c>
      <c r="B16" s="45" t="s">
        <v>105</v>
      </c>
      <c r="C16" s="21">
        <v>10286</v>
      </c>
      <c r="D16" s="21">
        <v>10611</v>
      </c>
      <c r="E16" s="21">
        <v>25263</v>
      </c>
      <c r="F16" s="21">
        <v>5066</v>
      </c>
      <c r="G16" s="21">
        <v>30329</v>
      </c>
      <c r="H16" s="21">
        <v>8107</v>
      </c>
      <c r="I16" s="21">
        <v>335</v>
      </c>
      <c r="J16" s="73">
        <v>8442</v>
      </c>
      <c r="K16" s="73">
        <v>807</v>
      </c>
      <c r="L16" s="73">
        <v>529</v>
      </c>
      <c r="M16" s="74">
        <v>1336</v>
      </c>
      <c r="N16" s="75">
        <v>34240</v>
      </c>
      <c r="O16" s="76">
        <f t="shared" si="0"/>
        <v>34177</v>
      </c>
      <c r="P16" s="77">
        <f t="shared" si="1"/>
        <v>63</v>
      </c>
      <c r="Q16" s="76">
        <f t="shared" si="2"/>
        <v>34240</v>
      </c>
      <c r="R16" s="68">
        <f t="shared" si="6"/>
        <v>3.3287964223216022</v>
      </c>
      <c r="S16" s="69">
        <f t="shared" si="7"/>
        <v>3.2268400716237866</v>
      </c>
      <c r="T16" s="75">
        <v>40231</v>
      </c>
      <c r="U16" s="78">
        <f t="shared" si="3"/>
        <v>40107</v>
      </c>
      <c r="V16" s="79">
        <f t="shared" si="4"/>
        <v>124</v>
      </c>
      <c r="W16" s="78">
        <f t="shared" si="5"/>
        <v>40231</v>
      </c>
      <c r="X16" s="72">
        <f t="shared" si="8"/>
        <v>3.9112385767062028</v>
      </c>
      <c r="Y16" s="72">
        <f t="shared" si="9"/>
        <v>3.7914428423334274</v>
      </c>
    </row>
    <row r="17" spans="1:25" ht="13.5" thickBot="1" x14ac:dyDescent="0.25">
      <c r="A17" s="46" t="s">
        <v>55</v>
      </c>
      <c r="B17" s="45" t="s">
        <v>106</v>
      </c>
      <c r="C17" s="21">
        <v>9773</v>
      </c>
      <c r="D17" s="21">
        <v>4040</v>
      </c>
      <c r="E17" s="21">
        <v>13598</v>
      </c>
      <c r="F17" s="21">
        <v>2962</v>
      </c>
      <c r="G17" s="21">
        <v>16560</v>
      </c>
      <c r="H17" s="21">
        <v>8572</v>
      </c>
      <c r="I17" s="21">
        <v>151</v>
      </c>
      <c r="J17" s="73">
        <v>8723</v>
      </c>
      <c r="K17" s="73">
        <v>586</v>
      </c>
      <c r="L17" s="73">
        <v>222</v>
      </c>
      <c r="M17" s="74">
        <v>808</v>
      </c>
      <c r="N17" s="75">
        <v>22765</v>
      </c>
      <c r="O17" s="76">
        <f t="shared" si="0"/>
        <v>22756</v>
      </c>
      <c r="P17" s="77">
        <f t="shared" si="1"/>
        <v>9</v>
      </c>
      <c r="Q17" s="76">
        <f t="shared" si="2"/>
        <v>22765</v>
      </c>
      <c r="R17" s="68">
        <f t="shared" si="6"/>
        <v>2.3293768545994067</v>
      </c>
      <c r="S17" s="69">
        <f t="shared" si="7"/>
        <v>5.6349009900990099</v>
      </c>
      <c r="T17" s="75">
        <v>26111</v>
      </c>
      <c r="U17" s="78">
        <f t="shared" si="3"/>
        <v>26091</v>
      </c>
      <c r="V17" s="79">
        <f t="shared" si="4"/>
        <v>20</v>
      </c>
      <c r="W17" s="78">
        <f t="shared" si="5"/>
        <v>26111</v>
      </c>
      <c r="X17" s="72">
        <f t="shared" si="8"/>
        <v>2.671748695385245</v>
      </c>
      <c r="Y17" s="72">
        <f t="shared" si="9"/>
        <v>6.4631188118811878</v>
      </c>
    </row>
    <row r="18" spans="1:25" ht="13.5" thickBot="1" x14ac:dyDescent="0.25">
      <c r="A18" s="46" t="s">
        <v>56</v>
      </c>
      <c r="B18" s="45" t="s">
        <v>103</v>
      </c>
      <c r="C18" s="21">
        <v>21640</v>
      </c>
      <c r="D18" s="21">
        <v>14167</v>
      </c>
      <c r="E18" s="21">
        <v>64918</v>
      </c>
      <c r="F18" s="21">
        <v>12888</v>
      </c>
      <c r="G18" s="21">
        <v>77806</v>
      </c>
      <c r="H18" s="21">
        <v>34956</v>
      </c>
      <c r="I18" s="21">
        <v>1606</v>
      </c>
      <c r="J18" s="73">
        <v>36562</v>
      </c>
      <c r="K18" s="73">
        <v>6860</v>
      </c>
      <c r="L18" s="73">
        <v>1334</v>
      </c>
      <c r="M18" s="74">
        <v>8194</v>
      </c>
      <c r="N18" s="75">
        <v>106829</v>
      </c>
      <c r="O18" s="76">
        <f t="shared" si="0"/>
        <v>106734</v>
      </c>
      <c r="P18" s="77">
        <f t="shared" si="1"/>
        <v>95</v>
      </c>
      <c r="Q18" s="76">
        <f t="shared" si="2"/>
        <v>106829</v>
      </c>
      <c r="R18" s="68">
        <f t="shared" si="6"/>
        <v>4.9366451016635864</v>
      </c>
      <c r="S18" s="69">
        <f t="shared" si="7"/>
        <v>7.540693160160937</v>
      </c>
      <c r="T18" s="75">
        <v>125270</v>
      </c>
      <c r="U18" s="78">
        <f t="shared" si="3"/>
        <v>122562</v>
      </c>
      <c r="V18" s="79">
        <f t="shared" si="4"/>
        <v>2708</v>
      </c>
      <c r="W18" s="78">
        <f t="shared" si="5"/>
        <v>125270</v>
      </c>
      <c r="X18" s="72">
        <f t="shared" si="8"/>
        <v>5.7888170055452868</v>
      </c>
      <c r="Y18" s="72">
        <f t="shared" si="9"/>
        <v>8.8423801792898988</v>
      </c>
    </row>
    <row r="19" spans="1:25" ht="13.5" thickBot="1" x14ac:dyDescent="0.25">
      <c r="A19" s="46" t="s">
        <v>57</v>
      </c>
      <c r="B19" s="45" t="s">
        <v>106</v>
      </c>
      <c r="C19" s="21">
        <v>9773</v>
      </c>
      <c r="D19" s="21">
        <v>5706</v>
      </c>
      <c r="E19" s="21">
        <v>13128</v>
      </c>
      <c r="F19" s="21">
        <v>2652</v>
      </c>
      <c r="G19" s="21">
        <v>15780</v>
      </c>
      <c r="H19" s="21">
        <v>13220</v>
      </c>
      <c r="I19" s="21">
        <v>222</v>
      </c>
      <c r="J19" s="73">
        <v>13442</v>
      </c>
      <c r="K19" s="73">
        <v>888</v>
      </c>
      <c r="L19" s="73">
        <v>172</v>
      </c>
      <c r="M19" s="74">
        <v>1060</v>
      </c>
      <c r="N19" s="75">
        <v>27253</v>
      </c>
      <c r="O19" s="76">
        <f t="shared" si="0"/>
        <v>27236</v>
      </c>
      <c r="P19" s="77">
        <f t="shared" si="1"/>
        <v>17</v>
      </c>
      <c r="Q19" s="76">
        <f t="shared" si="2"/>
        <v>27253</v>
      </c>
      <c r="R19" s="68">
        <f t="shared" si="6"/>
        <v>2.7886012483372555</v>
      </c>
      <c r="S19" s="69">
        <f t="shared" si="7"/>
        <v>4.7762004907115321</v>
      </c>
      <c r="T19" s="75">
        <v>30306</v>
      </c>
      <c r="U19" s="78">
        <f t="shared" si="3"/>
        <v>30282</v>
      </c>
      <c r="V19" s="79">
        <f t="shared" si="4"/>
        <v>24</v>
      </c>
      <c r="W19" s="78">
        <f t="shared" si="5"/>
        <v>30306</v>
      </c>
      <c r="X19" s="72">
        <f t="shared" si="8"/>
        <v>3.1009925304410109</v>
      </c>
      <c r="Y19" s="72">
        <f t="shared" si="9"/>
        <v>5.3112513144058884</v>
      </c>
    </row>
    <row r="20" spans="1:25" ht="13.5" thickBot="1" x14ac:dyDescent="0.25">
      <c r="A20" s="46" t="s">
        <v>58</v>
      </c>
      <c r="B20" s="45" t="s">
        <v>107</v>
      </c>
      <c r="C20" s="21">
        <v>10326</v>
      </c>
      <c r="D20" s="21">
        <v>4391</v>
      </c>
      <c r="E20" s="21">
        <v>17324</v>
      </c>
      <c r="F20" s="21">
        <v>2715</v>
      </c>
      <c r="G20" s="21">
        <v>20039</v>
      </c>
      <c r="H20" s="21">
        <v>7331</v>
      </c>
      <c r="I20" s="21">
        <v>366</v>
      </c>
      <c r="J20" s="73">
        <v>7697</v>
      </c>
      <c r="K20" s="73">
        <v>1861</v>
      </c>
      <c r="L20" s="73">
        <v>519</v>
      </c>
      <c r="M20" s="74">
        <v>2380</v>
      </c>
      <c r="N20" s="75">
        <v>26531</v>
      </c>
      <c r="O20" s="76">
        <f t="shared" si="0"/>
        <v>26516</v>
      </c>
      <c r="P20" s="77">
        <f t="shared" si="1"/>
        <v>15</v>
      </c>
      <c r="Q20" s="76">
        <f t="shared" si="2"/>
        <v>26531</v>
      </c>
      <c r="R20" s="68">
        <f t="shared" si="6"/>
        <v>2.5693395312802636</v>
      </c>
      <c r="S20" s="69">
        <f t="shared" si="7"/>
        <v>6.0421316328854475</v>
      </c>
      <c r="T20" s="75">
        <v>30148</v>
      </c>
      <c r="U20" s="78">
        <f t="shared" si="3"/>
        <v>30116</v>
      </c>
      <c r="V20" s="79">
        <f t="shared" si="4"/>
        <v>32</v>
      </c>
      <c r="W20" s="78">
        <f t="shared" si="5"/>
        <v>30148</v>
      </c>
      <c r="X20" s="72">
        <f t="shared" si="8"/>
        <v>2.9196203757505326</v>
      </c>
      <c r="Y20" s="72">
        <f t="shared" si="9"/>
        <v>6.8658619904349809</v>
      </c>
    </row>
    <row r="21" spans="1:25" ht="13.5" thickBot="1" x14ac:dyDescent="0.25">
      <c r="A21" s="46" t="s">
        <v>59</v>
      </c>
      <c r="B21" s="45" t="s">
        <v>108</v>
      </c>
      <c r="C21" s="21">
        <v>1093</v>
      </c>
      <c r="D21" s="21">
        <v>1051</v>
      </c>
      <c r="E21" s="21">
        <v>21448</v>
      </c>
      <c r="F21" s="21">
        <v>1600</v>
      </c>
      <c r="G21" s="21">
        <v>23048</v>
      </c>
      <c r="H21" s="21">
        <v>4913</v>
      </c>
      <c r="I21" s="21">
        <v>57</v>
      </c>
      <c r="J21" s="73">
        <v>4970</v>
      </c>
      <c r="K21" s="73">
        <v>392</v>
      </c>
      <c r="L21" s="73">
        <v>85</v>
      </c>
      <c r="M21" s="74">
        <v>477</v>
      </c>
      <c r="N21" s="75">
        <v>26758</v>
      </c>
      <c r="O21" s="76">
        <f t="shared" si="0"/>
        <v>26753</v>
      </c>
      <c r="P21" s="77">
        <f t="shared" si="1"/>
        <v>5</v>
      </c>
      <c r="Q21" s="76">
        <f t="shared" si="2"/>
        <v>26758</v>
      </c>
      <c r="R21" s="68">
        <f t="shared" si="6"/>
        <v>24.481244281793231</v>
      </c>
      <c r="S21" s="69">
        <f t="shared" si="7"/>
        <v>25.459562321598476</v>
      </c>
      <c r="T21" s="75">
        <v>28620</v>
      </c>
      <c r="U21" s="78">
        <f t="shared" si="3"/>
        <v>28495</v>
      </c>
      <c r="V21" s="79">
        <f t="shared" si="4"/>
        <v>125</v>
      </c>
      <c r="W21" s="78">
        <f t="shared" si="5"/>
        <v>28620</v>
      </c>
      <c r="X21" s="72">
        <f t="shared" si="8"/>
        <v>26.184812442817933</v>
      </c>
      <c r="Y21" s="72">
        <f t="shared" si="9"/>
        <v>27.231208372978116</v>
      </c>
    </row>
    <row r="22" spans="1:25" ht="13.5" thickBot="1" x14ac:dyDescent="0.25">
      <c r="A22" s="46" t="s">
        <v>60</v>
      </c>
      <c r="B22" s="45" t="s">
        <v>109</v>
      </c>
      <c r="C22" s="21">
        <v>5451</v>
      </c>
      <c r="D22" s="21">
        <v>5405</v>
      </c>
      <c r="E22" s="21">
        <v>44948</v>
      </c>
      <c r="F22" s="21">
        <v>9546</v>
      </c>
      <c r="G22" s="21">
        <v>54494</v>
      </c>
      <c r="H22" s="21">
        <v>21959</v>
      </c>
      <c r="I22" s="21">
        <v>869</v>
      </c>
      <c r="J22" s="73">
        <v>22828</v>
      </c>
      <c r="K22" s="73">
        <v>3191</v>
      </c>
      <c r="L22" s="73">
        <v>813</v>
      </c>
      <c r="M22" s="74">
        <v>4004</v>
      </c>
      <c r="N22" s="75">
        <v>70887</v>
      </c>
      <c r="O22" s="76">
        <f t="shared" si="0"/>
        <v>70098</v>
      </c>
      <c r="P22" s="77">
        <f t="shared" si="1"/>
        <v>789</v>
      </c>
      <c r="Q22" s="76">
        <f t="shared" si="2"/>
        <v>70887</v>
      </c>
      <c r="R22" s="68">
        <f t="shared" si="6"/>
        <v>13.004402861860209</v>
      </c>
      <c r="S22" s="69">
        <f t="shared" si="7"/>
        <v>13.115078630897317</v>
      </c>
      <c r="T22" s="75">
        <v>82235</v>
      </c>
      <c r="U22" s="78">
        <f t="shared" si="3"/>
        <v>81326</v>
      </c>
      <c r="V22" s="79">
        <f t="shared" si="4"/>
        <v>909</v>
      </c>
      <c r="W22" s="78">
        <f t="shared" si="5"/>
        <v>82235</v>
      </c>
      <c r="X22" s="72">
        <f t="shared" si="8"/>
        <v>15.086222711429096</v>
      </c>
      <c r="Y22" s="72">
        <f t="shared" si="9"/>
        <v>15.214616096207216</v>
      </c>
    </row>
    <row r="23" spans="1:25" ht="13.5" thickBot="1" x14ac:dyDescent="0.25">
      <c r="A23" s="46" t="s">
        <v>61</v>
      </c>
      <c r="B23" s="45" t="s">
        <v>110</v>
      </c>
      <c r="C23" s="21">
        <v>15762</v>
      </c>
      <c r="D23" s="21">
        <v>14055</v>
      </c>
      <c r="E23" s="21">
        <v>35814</v>
      </c>
      <c r="F23" s="21">
        <v>7735</v>
      </c>
      <c r="G23" s="21">
        <v>43549</v>
      </c>
      <c r="H23" s="21">
        <v>23453</v>
      </c>
      <c r="I23" s="21">
        <v>438</v>
      </c>
      <c r="J23" s="73">
        <v>23891</v>
      </c>
      <c r="K23" s="73">
        <v>2186</v>
      </c>
      <c r="L23" s="73">
        <v>749</v>
      </c>
      <c r="M23" s="74">
        <v>2935</v>
      </c>
      <c r="N23" s="75">
        <v>61566</v>
      </c>
      <c r="O23" s="76">
        <f t="shared" si="0"/>
        <v>61453</v>
      </c>
      <c r="P23" s="77">
        <f t="shared" si="1"/>
        <v>113</v>
      </c>
      <c r="Q23" s="76">
        <f t="shared" si="2"/>
        <v>61566</v>
      </c>
      <c r="R23" s="68">
        <f t="shared" si="6"/>
        <v>3.9059763989341456</v>
      </c>
      <c r="S23" s="69">
        <f t="shared" si="7"/>
        <v>4.3803628601921023</v>
      </c>
      <c r="T23" s="75">
        <v>70520</v>
      </c>
      <c r="U23" s="78">
        <f t="shared" si="3"/>
        <v>70375</v>
      </c>
      <c r="V23" s="79">
        <f t="shared" si="4"/>
        <v>145</v>
      </c>
      <c r="W23" s="78">
        <f t="shared" si="5"/>
        <v>70520</v>
      </c>
      <c r="X23" s="72">
        <f t="shared" si="8"/>
        <v>4.4740515163050372</v>
      </c>
      <c r="Y23" s="72">
        <f t="shared" si="9"/>
        <v>5.0174315190323728</v>
      </c>
    </row>
    <row r="24" spans="1:25" ht="13.5" thickBot="1" x14ac:dyDescent="0.25">
      <c r="A24" s="46" t="s">
        <v>62</v>
      </c>
      <c r="B24" s="45" t="s">
        <v>91</v>
      </c>
      <c r="C24" s="21">
        <v>8349</v>
      </c>
      <c r="D24" s="21">
        <v>5080</v>
      </c>
      <c r="E24" s="21">
        <v>12691</v>
      </c>
      <c r="F24" s="21">
        <v>3343</v>
      </c>
      <c r="G24" s="21">
        <v>16034</v>
      </c>
      <c r="H24" s="21">
        <v>6622</v>
      </c>
      <c r="I24" s="21">
        <v>279</v>
      </c>
      <c r="J24" s="73">
        <v>6901</v>
      </c>
      <c r="K24" s="73">
        <v>802</v>
      </c>
      <c r="L24" s="73">
        <v>309</v>
      </c>
      <c r="M24" s="74">
        <v>1111</v>
      </c>
      <c r="N24" s="75">
        <v>20129</v>
      </c>
      <c r="O24" s="76">
        <f t="shared" si="0"/>
        <v>20115</v>
      </c>
      <c r="P24" s="77">
        <f t="shared" si="1"/>
        <v>14</v>
      </c>
      <c r="Q24" s="76">
        <f t="shared" si="2"/>
        <v>20129</v>
      </c>
      <c r="R24" s="68">
        <f t="shared" si="6"/>
        <v>2.4109474188525573</v>
      </c>
      <c r="S24" s="69">
        <f t="shared" si="7"/>
        <v>3.9624015748031498</v>
      </c>
      <c r="T24" s="75">
        <v>24073</v>
      </c>
      <c r="U24" s="78">
        <f t="shared" si="3"/>
        <v>24046</v>
      </c>
      <c r="V24" s="79">
        <f t="shared" si="4"/>
        <v>27</v>
      </c>
      <c r="W24" s="78">
        <f t="shared" si="5"/>
        <v>24073</v>
      </c>
      <c r="X24" s="72">
        <f t="shared" si="8"/>
        <v>2.8833393220744998</v>
      </c>
      <c r="Y24" s="72">
        <f t="shared" si="9"/>
        <v>4.7387795275590552</v>
      </c>
    </row>
    <row r="25" spans="1:25" ht="13.5" thickBot="1" x14ac:dyDescent="0.25">
      <c r="A25" s="46" t="s">
        <v>63</v>
      </c>
      <c r="B25" s="45" t="s">
        <v>111</v>
      </c>
      <c r="C25" s="21">
        <v>4633</v>
      </c>
      <c r="D25" s="21">
        <v>4606</v>
      </c>
      <c r="E25" s="21">
        <v>12951</v>
      </c>
      <c r="F25" s="21">
        <v>2654</v>
      </c>
      <c r="G25" s="21">
        <v>15605</v>
      </c>
      <c r="H25" s="21">
        <v>5289</v>
      </c>
      <c r="I25" s="21">
        <v>447</v>
      </c>
      <c r="J25" s="73">
        <v>5736</v>
      </c>
      <c r="K25" s="73">
        <v>670</v>
      </c>
      <c r="L25" s="73">
        <v>369</v>
      </c>
      <c r="M25" s="74">
        <v>1039</v>
      </c>
      <c r="N25" s="75">
        <v>18920</v>
      </c>
      <c r="O25" s="76">
        <f t="shared" si="0"/>
        <v>18910</v>
      </c>
      <c r="P25" s="77">
        <f t="shared" si="1"/>
        <v>10</v>
      </c>
      <c r="Q25" s="76">
        <f t="shared" si="2"/>
        <v>18920</v>
      </c>
      <c r="R25" s="68">
        <f t="shared" si="6"/>
        <v>4.0837470321605869</v>
      </c>
      <c r="S25" s="69">
        <f t="shared" si="7"/>
        <v>4.107685627442466</v>
      </c>
      <c r="T25" s="75">
        <v>22430</v>
      </c>
      <c r="U25" s="78">
        <f t="shared" si="3"/>
        <v>22380</v>
      </c>
      <c r="V25" s="79">
        <f t="shared" si="4"/>
        <v>50</v>
      </c>
      <c r="W25" s="78">
        <f t="shared" si="5"/>
        <v>22430</v>
      </c>
      <c r="X25" s="72">
        <f t="shared" si="8"/>
        <v>4.8413554932009495</v>
      </c>
      <c r="Y25" s="72">
        <f t="shared" si="9"/>
        <v>4.8697351280937911</v>
      </c>
    </row>
    <row r="26" spans="1:25" ht="13.5" thickBot="1" x14ac:dyDescent="0.25">
      <c r="A26" s="46" t="s">
        <v>65</v>
      </c>
      <c r="B26" s="45" t="s">
        <v>112</v>
      </c>
      <c r="C26" s="21">
        <v>21444</v>
      </c>
      <c r="D26" s="21">
        <v>21105</v>
      </c>
      <c r="E26" s="21">
        <v>99876</v>
      </c>
      <c r="F26" s="21">
        <v>18810</v>
      </c>
      <c r="G26" s="21">
        <v>118686</v>
      </c>
      <c r="H26" s="21">
        <v>54925</v>
      </c>
      <c r="I26" s="21">
        <v>2047</v>
      </c>
      <c r="J26" s="73">
        <v>56972</v>
      </c>
      <c r="K26" s="73">
        <v>6414</v>
      </c>
      <c r="L26" s="73">
        <v>1478</v>
      </c>
      <c r="M26" s="74">
        <v>7892</v>
      </c>
      <c r="N26" s="75">
        <v>161328</v>
      </c>
      <c r="O26" s="76">
        <f t="shared" si="0"/>
        <v>161215</v>
      </c>
      <c r="P26" s="77">
        <f t="shared" si="1"/>
        <v>113</v>
      </c>
      <c r="Q26" s="76">
        <f t="shared" si="2"/>
        <v>161328</v>
      </c>
      <c r="R26" s="68">
        <f t="shared" si="6"/>
        <v>7.5232232792389482</v>
      </c>
      <c r="S26" s="69">
        <f t="shared" si="7"/>
        <v>7.6440653873489692</v>
      </c>
      <c r="T26" s="75">
        <v>183797</v>
      </c>
      <c r="U26" s="78">
        <f t="shared" si="3"/>
        <v>183550</v>
      </c>
      <c r="V26" s="79">
        <f t="shared" si="4"/>
        <v>247</v>
      </c>
      <c r="W26" s="78">
        <f t="shared" si="5"/>
        <v>183797</v>
      </c>
      <c r="X26" s="72">
        <f t="shared" si="8"/>
        <v>8.5710221973512404</v>
      </c>
      <c r="Y26" s="72">
        <f t="shared" si="9"/>
        <v>8.7086946221274584</v>
      </c>
    </row>
    <row r="27" spans="1:25" ht="13.5" thickBot="1" x14ac:dyDescent="0.25">
      <c r="A27" s="46" t="s">
        <v>66</v>
      </c>
      <c r="B27" s="45" t="s">
        <v>113</v>
      </c>
      <c r="C27" s="21">
        <v>6615</v>
      </c>
      <c r="D27" s="21">
        <v>6135</v>
      </c>
      <c r="E27" s="21">
        <v>15436</v>
      </c>
      <c r="F27" s="21">
        <v>4401</v>
      </c>
      <c r="G27" s="21">
        <v>19837</v>
      </c>
      <c r="H27" s="21">
        <v>11444</v>
      </c>
      <c r="I27" s="21">
        <v>625</v>
      </c>
      <c r="J27" s="73">
        <v>12069</v>
      </c>
      <c r="K27" s="73">
        <v>2028</v>
      </c>
      <c r="L27" s="73">
        <v>667</v>
      </c>
      <c r="M27" s="74">
        <v>2695</v>
      </c>
      <c r="N27" s="75">
        <v>28943</v>
      </c>
      <c r="O27" s="76">
        <f t="shared" si="0"/>
        <v>28908</v>
      </c>
      <c r="P27" s="77">
        <f t="shared" si="1"/>
        <v>35</v>
      </c>
      <c r="Q27" s="76">
        <f t="shared" si="2"/>
        <v>28943</v>
      </c>
      <c r="R27" s="68">
        <f t="shared" si="6"/>
        <v>4.3753590325018896</v>
      </c>
      <c r="S27" s="69">
        <f t="shared" si="7"/>
        <v>4.7176854115729423</v>
      </c>
      <c r="T27" s="75">
        <v>34656</v>
      </c>
      <c r="U27" s="78">
        <f t="shared" si="3"/>
        <v>34601</v>
      </c>
      <c r="V27" s="79">
        <f t="shared" si="4"/>
        <v>55</v>
      </c>
      <c r="W27" s="78">
        <f t="shared" si="5"/>
        <v>34656</v>
      </c>
      <c r="X27" s="72">
        <f t="shared" si="8"/>
        <v>5.2390022675736958</v>
      </c>
      <c r="Y27" s="72">
        <f t="shared" si="9"/>
        <v>5.6488997555012226</v>
      </c>
    </row>
    <row r="28" spans="1:25" ht="13.5" thickBot="1" x14ac:dyDescent="0.25">
      <c r="A28" s="46" t="s">
        <v>67</v>
      </c>
      <c r="B28" s="45" t="s">
        <v>114</v>
      </c>
      <c r="C28" s="21">
        <v>28780</v>
      </c>
      <c r="D28" s="21">
        <v>28769</v>
      </c>
      <c r="E28" s="21">
        <v>23253</v>
      </c>
      <c r="F28" s="21">
        <v>6577</v>
      </c>
      <c r="G28" s="21">
        <v>29830</v>
      </c>
      <c r="H28" s="21">
        <v>25873</v>
      </c>
      <c r="I28" s="21">
        <v>773</v>
      </c>
      <c r="J28" s="73">
        <v>26646</v>
      </c>
      <c r="K28" s="73">
        <v>2060</v>
      </c>
      <c r="L28" s="73">
        <v>649</v>
      </c>
      <c r="M28" s="74">
        <v>2709</v>
      </c>
      <c r="N28" s="75">
        <v>51195</v>
      </c>
      <c r="O28" s="76">
        <f t="shared" si="0"/>
        <v>51186</v>
      </c>
      <c r="P28" s="77">
        <f t="shared" si="1"/>
        <v>9</v>
      </c>
      <c r="Q28" s="76">
        <f t="shared" si="2"/>
        <v>51195</v>
      </c>
      <c r="R28" s="68">
        <f t="shared" si="6"/>
        <v>1.7788394718554552</v>
      </c>
      <c r="S28" s="69">
        <f t="shared" si="7"/>
        <v>1.7795196218151483</v>
      </c>
      <c r="T28" s="75">
        <v>59541</v>
      </c>
      <c r="U28" s="78">
        <f t="shared" si="3"/>
        <v>59185</v>
      </c>
      <c r="V28" s="79">
        <f t="shared" si="4"/>
        <v>356</v>
      </c>
      <c r="W28" s="78">
        <f t="shared" si="5"/>
        <v>59541</v>
      </c>
      <c r="X28" s="72">
        <f t="shared" si="8"/>
        <v>2.0688325225851285</v>
      </c>
      <c r="Y28" s="72">
        <f t="shared" si="9"/>
        <v>2.0696235531301053</v>
      </c>
    </row>
    <row r="29" spans="1:25" ht="13.5" thickBot="1" x14ac:dyDescent="0.25">
      <c r="A29" s="46" t="s">
        <v>68</v>
      </c>
      <c r="B29" s="45" t="s">
        <v>115</v>
      </c>
      <c r="C29" s="21">
        <v>15934</v>
      </c>
      <c r="D29" s="21">
        <v>15868</v>
      </c>
      <c r="E29" s="21">
        <v>96151</v>
      </c>
      <c r="F29" s="21">
        <v>17217</v>
      </c>
      <c r="G29" s="21">
        <v>113368</v>
      </c>
      <c r="H29" s="21">
        <v>48020</v>
      </c>
      <c r="I29" s="21">
        <v>985</v>
      </c>
      <c r="J29" s="73">
        <v>49005</v>
      </c>
      <c r="K29" s="73">
        <v>2544</v>
      </c>
      <c r="L29" s="73">
        <v>944</v>
      </c>
      <c r="M29" s="74">
        <v>3488</v>
      </c>
      <c r="N29" s="75">
        <v>147226</v>
      </c>
      <c r="O29" s="76">
        <f t="shared" si="0"/>
        <v>146715</v>
      </c>
      <c r="P29" s="77">
        <f t="shared" si="1"/>
        <v>511</v>
      </c>
      <c r="Q29" s="76">
        <f t="shared" si="2"/>
        <v>147226</v>
      </c>
      <c r="R29" s="68">
        <f t="shared" si="6"/>
        <v>9.2397389230576135</v>
      </c>
      <c r="S29" s="69">
        <f t="shared" si="7"/>
        <v>9.2781699016889334</v>
      </c>
      <c r="T29" s="75">
        <v>166505</v>
      </c>
      <c r="U29" s="78">
        <f t="shared" si="3"/>
        <v>165861</v>
      </c>
      <c r="V29" s="79">
        <f t="shared" si="4"/>
        <v>644</v>
      </c>
      <c r="W29" s="78">
        <f t="shared" si="5"/>
        <v>166505</v>
      </c>
      <c r="X29" s="72">
        <f t="shared" si="8"/>
        <v>10.449667377933977</v>
      </c>
      <c r="Y29" s="72">
        <f t="shared" si="9"/>
        <v>10.493130829342071</v>
      </c>
    </row>
    <row r="30" spans="1:25" ht="13.5" thickBot="1" x14ac:dyDescent="0.25">
      <c r="A30" s="46" t="s">
        <v>69</v>
      </c>
      <c r="B30" s="45" t="s">
        <v>116</v>
      </c>
      <c r="C30" s="21">
        <v>15282</v>
      </c>
      <c r="D30" s="21">
        <v>16150</v>
      </c>
      <c r="E30" s="21">
        <v>61420</v>
      </c>
      <c r="F30" s="21">
        <v>15310</v>
      </c>
      <c r="G30" s="21">
        <v>76730</v>
      </c>
      <c r="H30" s="21">
        <v>46343</v>
      </c>
      <c r="I30" s="21">
        <v>1622</v>
      </c>
      <c r="J30" s="73">
        <v>47965</v>
      </c>
      <c r="K30" s="73">
        <v>5101</v>
      </c>
      <c r="L30" s="73">
        <v>1178</v>
      </c>
      <c r="M30" s="74">
        <v>6279</v>
      </c>
      <c r="N30" s="75">
        <v>113293</v>
      </c>
      <c r="O30" s="76">
        <f t="shared" si="0"/>
        <v>112864</v>
      </c>
      <c r="P30" s="77">
        <f t="shared" si="1"/>
        <v>429</v>
      </c>
      <c r="Q30" s="76">
        <f t="shared" si="2"/>
        <v>113293</v>
      </c>
      <c r="R30" s="68">
        <f t="shared" si="6"/>
        <v>7.4134929982986524</v>
      </c>
      <c r="S30" s="69">
        <f t="shared" si="7"/>
        <v>7.0150464396284828</v>
      </c>
      <c r="T30" s="75">
        <v>131485</v>
      </c>
      <c r="U30" s="78">
        <f t="shared" si="3"/>
        <v>130974</v>
      </c>
      <c r="V30" s="79">
        <f t="shared" si="4"/>
        <v>511</v>
      </c>
      <c r="W30" s="78">
        <f t="shared" si="5"/>
        <v>131485</v>
      </c>
      <c r="X30" s="72">
        <f t="shared" si="8"/>
        <v>8.6039131003795308</v>
      </c>
      <c r="Y30" s="72">
        <f t="shared" si="9"/>
        <v>8.1414860681114547</v>
      </c>
    </row>
    <row r="31" spans="1:25" ht="13.5" thickBot="1" x14ac:dyDescent="0.25">
      <c r="A31" s="46" t="s">
        <v>70</v>
      </c>
      <c r="B31" s="45" t="s">
        <v>117</v>
      </c>
      <c r="C31" s="21">
        <v>23373</v>
      </c>
      <c r="D31" s="21">
        <v>24672</v>
      </c>
      <c r="E31" s="21">
        <v>93656</v>
      </c>
      <c r="F31" s="21">
        <v>23227</v>
      </c>
      <c r="G31" s="21">
        <v>116883</v>
      </c>
      <c r="H31" s="21">
        <v>42374</v>
      </c>
      <c r="I31" s="21">
        <v>2039</v>
      </c>
      <c r="J31" s="73">
        <v>44413</v>
      </c>
      <c r="K31" s="73">
        <v>3679</v>
      </c>
      <c r="L31" s="73">
        <v>1647</v>
      </c>
      <c r="M31" s="74">
        <v>5326</v>
      </c>
      <c r="N31" s="75">
        <v>139976</v>
      </c>
      <c r="O31" s="76">
        <f t="shared" si="0"/>
        <v>139709</v>
      </c>
      <c r="P31" s="77">
        <f t="shared" si="1"/>
        <v>267</v>
      </c>
      <c r="Q31" s="76">
        <f t="shared" si="2"/>
        <v>139976</v>
      </c>
      <c r="R31" s="68">
        <f t="shared" si="6"/>
        <v>5.9887904847473576</v>
      </c>
      <c r="S31" s="69">
        <f t="shared" si="7"/>
        <v>5.6734760051880677</v>
      </c>
      <c r="T31" s="75">
        <v>168053</v>
      </c>
      <c r="U31" s="78">
        <f t="shared" si="3"/>
        <v>166622</v>
      </c>
      <c r="V31" s="79">
        <f t="shared" si="4"/>
        <v>1431</v>
      </c>
      <c r="W31" s="78">
        <f t="shared" si="5"/>
        <v>168053</v>
      </c>
      <c r="X31" s="72">
        <f t="shared" si="8"/>
        <v>7.1900483463825786</v>
      </c>
      <c r="Y31" s="72">
        <f t="shared" si="9"/>
        <v>6.8114867055771722</v>
      </c>
    </row>
    <row r="32" spans="1:25" ht="13.5" thickBot="1" x14ac:dyDescent="0.25">
      <c r="A32" s="46" t="s">
        <v>71</v>
      </c>
      <c r="B32" s="45" t="s">
        <v>100</v>
      </c>
      <c r="C32" s="21">
        <v>26673</v>
      </c>
      <c r="D32" s="21">
        <v>24487</v>
      </c>
      <c r="E32" s="21">
        <v>144982</v>
      </c>
      <c r="F32" s="21">
        <v>32368</v>
      </c>
      <c r="G32" s="21">
        <v>177350</v>
      </c>
      <c r="H32" s="21">
        <v>58890</v>
      </c>
      <c r="I32" s="21">
        <v>2511</v>
      </c>
      <c r="J32" s="73">
        <v>61401</v>
      </c>
      <c r="K32" s="73">
        <v>7482</v>
      </c>
      <c r="L32" s="73">
        <v>2509</v>
      </c>
      <c r="M32" s="74">
        <v>9991</v>
      </c>
      <c r="N32" s="75">
        <v>210772</v>
      </c>
      <c r="O32" s="76">
        <f t="shared" si="0"/>
        <v>211354</v>
      </c>
      <c r="P32" s="77">
        <f t="shared" si="1"/>
        <v>-582</v>
      </c>
      <c r="Q32" s="76">
        <f t="shared" si="2"/>
        <v>210772</v>
      </c>
      <c r="R32" s="68">
        <f t="shared" si="6"/>
        <v>7.9238930753945942</v>
      </c>
      <c r="S32" s="69">
        <f t="shared" si="7"/>
        <v>8.6312737370849835</v>
      </c>
      <c r="T32" s="75">
        <v>248342</v>
      </c>
      <c r="U32" s="78">
        <f t="shared" si="3"/>
        <v>248742</v>
      </c>
      <c r="V32" s="79">
        <f t="shared" si="4"/>
        <v>-400</v>
      </c>
      <c r="W32" s="78">
        <f t="shared" si="5"/>
        <v>248342</v>
      </c>
      <c r="X32" s="72">
        <f t="shared" si="8"/>
        <v>9.3256101675851983</v>
      </c>
      <c r="Y32" s="72">
        <f t="shared" si="9"/>
        <v>10.15812471923878</v>
      </c>
    </row>
    <row r="33" spans="1:25" ht="13.5" thickBot="1" x14ac:dyDescent="0.25">
      <c r="A33" s="46" t="s">
        <v>72</v>
      </c>
      <c r="B33" s="45" t="s">
        <v>118</v>
      </c>
      <c r="C33" s="21">
        <v>31612</v>
      </c>
      <c r="D33" s="21">
        <v>32078</v>
      </c>
      <c r="E33" s="21">
        <v>70053</v>
      </c>
      <c r="F33" s="21">
        <v>13472</v>
      </c>
      <c r="G33" s="21">
        <v>83525</v>
      </c>
      <c r="H33" s="21">
        <v>44250</v>
      </c>
      <c r="I33" s="21">
        <v>1167</v>
      </c>
      <c r="J33" s="73">
        <v>45417</v>
      </c>
      <c r="K33" s="73">
        <v>4022</v>
      </c>
      <c r="L33" s="73">
        <v>1250</v>
      </c>
      <c r="M33" s="74">
        <v>5272</v>
      </c>
      <c r="N33" s="75">
        <v>118969</v>
      </c>
      <c r="O33" s="76">
        <f t="shared" si="0"/>
        <v>118325</v>
      </c>
      <c r="P33" s="77">
        <f t="shared" si="1"/>
        <v>644</v>
      </c>
      <c r="Q33" s="76">
        <f t="shared" si="2"/>
        <v>118969</v>
      </c>
      <c r="R33" s="68">
        <f t="shared" si="6"/>
        <v>3.7634126281159053</v>
      </c>
      <c r="S33" s="69">
        <f t="shared" si="7"/>
        <v>3.7087411933412309</v>
      </c>
      <c r="T33" s="75">
        <v>138010</v>
      </c>
      <c r="U33" s="78">
        <f t="shared" si="3"/>
        <v>134214</v>
      </c>
      <c r="V33" s="79">
        <f t="shared" si="4"/>
        <v>3796</v>
      </c>
      <c r="W33" s="78">
        <f t="shared" si="5"/>
        <v>138010</v>
      </c>
      <c r="X33" s="72">
        <f t="shared" si="8"/>
        <v>4.3657471846134381</v>
      </c>
      <c r="Y33" s="72">
        <f t="shared" si="9"/>
        <v>4.3023255813953485</v>
      </c>
    </row>
    <row r="34" spans="1:25" ht="13.5" thickBot="1" x14ac:dyDescent="0.25">
      <c r="A34" s="46" t="s">
        <v>73</v>
      </c>
      <c r="B34" s="45" t="s">
        <v>107</v>
      </c>
      <c r="C34" s="21">
        <v>10326</v>
      </c>
      <c r="D34" s="21">
        <v>5938</v>
      </c>
      <c r="E34" s="21">
        <v>29437</v>
      </c>
      <c r="F34" s="21">
        <v>5111</v>
      </c>
      <c r="G34" s="21">
        <v>34548</v>
      </c>
      <c r="H34" s="21">
        <v>12453</v>
      </c>
      <c r="I34" s="21">
        <v>670</v>
      </c>
      <c r="J34" s="73">
        <v>13123</v>
      </c>
      <c r="K34" s="73">
        <v>1619</v>
      </c>
      <c r="L34" s="73">
        <v>713</v>
      </c>
      <c r="M34" s="74">
        <v>2332</v>
      </c>
      <c r="N34" s="75">
        <v>43510</v>
      </c>
      <c r="O34" s="76">
        <f t="shared" si="0"/>
        <v>43509</v>
      </c>
      <c r="P34" s="77">
        <f t="shared" si="1"/>
        <v>1</v>
      </c>
      <c r="Q34" s="76">
        <f t="shared" si="2"/>
        <v>43510</v>
      </c>
      <c r="R34" s="68">
        <f t="shared" si="6"/>
        <v>4.2136354832461747</v>
      </c>
      <c r="S34" s="69">
        <f t="shared" si="7"/>
        <v>7.3273829572246552</v>
      </c>
      <c r="T34" s="75">
        <v>50066</v>
      </c>
      <c r="U34" s="78">
        <f t="shared" si="3"/>
        <v>50003</v>
      </c>
      <c r="V34" s="79">
        <f t="shared" si="4"/>
        <v>63</v>
      </c>
      <c r="W34" s="78">
        <f t="shared" si="5"/>
        <v>50066</v>
      </c>
      <c r="X34" s="72">
        <f t="shared" si="8"/>
        <v>4.8485376718961843</v>
      </c>
      <c r="Y34" s="72">
        <f t="shared" si="9"/>
        <v>8.4314584035028624</v>
      </c>
    </row>
    <row r="35" spans="1:25" ht="13.5" thickBot="1" x14ac:dyDescent="0.25">
      <c r="A35" s="46" t="s">
        <v>74</v>
      </c>
      <c r="B35" s="45" t="s">
        <v>119</v>
      </c>
      <c r="C35" s="21">
        <v>11952</v>
      </c>
      <c r="D35" s="21">
        <v>11967</v>
      </c>
      <c r="E35" s="21">
        <v>28170</v>
      </c>
      <c r="F35" s="21">
        <v>6105</v>
      </c>
      <c r="G35" s="21">
        <v>34275</v>
      </c>
      <c r="H35" s="21">
        <v>14651</v>
      </c>
      <c r="I35" s="21">
        <v>426</v>
      </c>
      <c r="J35" s="73">
        <v>15077</v>
      </c>
      <c r="K35" s="73">
        <v>1469</v>
      </c>
      <c r="L35" s="73">
        <v>452</v>
      </c>
      <c r="M35" s="74">
        <v>1921</v>
      </c>
      <c r="N35" s="75">
        <v>44341</v>
      </c>
      <c r="O35" s="76">
        <f t="shared" si="0"/>
        <v>44290</v>
      </c>
      <c r="P35" s="77">
        <f t="shared" si="1"/>
        <v>51</v>
      </c>
      <c r="Q35" s="76">
        <f t="shared" si="2"/>
        <v>44341</v>
      </c>
      <c r="R35" s="68">
        <f t="shared" si="6"/>
        <v>3.7099230254350735</v>
      </c>
      <c r="S35" s="69">
        <f t="shared" si="7"/>
        <v>3.7052728336258043</v>
      </c>
      <c r="T35" s="75">
        <v>51393</v>
      </c>
      <c r="U35" s="78">
        <f t="shared" si="3"/>
        <v>51273</v>
      </c>
      <c r="V35" s="79">
        <f t="shared" si="4"/>
        <v>120</v>
      </c>
      <c r="W35" s="78">
        <f t="shared" si="5"/>
        <v>51393</v>
      </c>
      <c r="X35" s="72">
        <f t="shared" si="8"/>
        <v>4.2999497991967868</v>
      </c>
      <c r="Y35" s="72">
        <f t="shared" si="9"/>
        <v>4.2945600401103032</v>
      </c>
    </row>
    <row r="36" spans="1:25" ht="13.5" thickBot="1" x14ac:dyDescent="0.25">
      <c r="A36" s="46" t="s">
        <v>75</v>
      </c>
      <c r="B36" s="45" t="s">
        <v>120</v>
      </c>
      <c r="C36" s="21">
        <v>15762</v>
      </c>
      <c r="D36" s="21">
        <v>1900</v>
      </c>
      <c r="E36" s="21">
        <v>2452</v>
      </c>
      <c r="F36" s="21">
        <v>618</v>
      </c>
      <c r="G36" s="21">
        <v>3070</v>
      </c>
      <c r="H36" s="21">
        <v>969</v>
      </c>
      <c r="I36" s="21">
        <v>22</v>
      </c>
      <c r="J36" s="73">
        <v>991</v>
      </c>
      <c r="K36" s="73">
        <v>153</v>
      </c>
      <c r="L36" s="73">
        <v>67</v>
      </c>
      <c r="M36" s="74">
        <v>220</v>
      </c>
      <c r="N36" s="75">
        <v>3574</v>
      </c>
      <c r="O36" s="76">
        <f t="shared" si="0"/>
        <v>3574</v>
      </c>
      <c r="P36" s="77">
        <f t="shared" si="1"/>
        <v>0</v>
      </c>
      <c r="Q36" s="76">
        <f t="shared" si="2"/>
        <v>3574</v>
      </c>
      <c r="R36" s="68">
        <f t="shared" si="6"/>
        <v>0.22674787463519858</v>
      </c>
      <c r="S36" s="69">
        <f t="shared" si="7"/>
        <v>1.8810526315789473</v>
      </c>
      <c r="T36" s="75">
        <v>4284</v>
      </c>
      <c r="U36" s="78">
        <f t="shared" si="3"/>
        <v>4281</v>
      </c>
      <c r="V36" s="79">
        <f t="shared" si="4"/>
        <v>3</v>
      </c>
      <c r="W36" s="78">
        <f t="shared" si="5"/>
        <v>4284</v>
      </c>
      <c r="X36" s="72">
        <f t="shared" si="8"/>
        <v>0.27179291968024361</v>
      </c>
      <c r="Y36" s="72">
        <f t="shared" si="9"/>
        <v>2.2547368421052632</v>
      </c>
    </row>
    <row r="37" spans="1:25" ht="13.5" thickBot="1" x14ac:dyDescent="0.25">
      <c r="A37" s="46" t="s">
        <v>77</v>
      </c>
      <c r="B37" s="45" t="s">
        <v>121</v>
      </c>
      <c r="C37" s="21">
        <v>69617</v>
      </c>
      <c r="D37" s="21">
        <v>71148</v>
      </c>
      <c r="E37" s="21">
        <v>64539</v>
      </c>
      <c r="F37" s="21">
        <v>13207</v>
      </c>
      <c r="G37" s="21">
        <v>77746</v>
      </c>
      <c r="H37" s="21">
        <v>71954</v>
      </c>
      <c r="I37" s="21">
        <v>1250</v>
      </c>
      <c r="J37" s="73">
        <v>73204</v>
      </c>
      <c r="K37" s="73">
        <v>22965</v>
      </c>
      <c r="L37" s="73">
        <v>1446</v>
      </c>
      <c r="M37" s="74">
        <v>24411</v>
      </c>
      <c r="N37" s="75">
        <v>159462</v>
      </c>
      <c r="O37" s="76">
        <f t="shared" si="0"/>
        <v>159458</v>
      </c>
      <c r="P37" s="77">
        <f t="shared" si="1"/>
        <v>4</v>
      </c>
      <c r="Q37" s="76">
        <f t="shared" si="2"/>
        <v>159462</v>
      </c>
      <c r="R37" s="68">
        <f t="shared" si="6"/>
        <v>2.2905612134967033</v>
      </c>
      <c r="S37" s="69">
        <f t="shared" si="7"/>
        <v>2.2412717152976893</v>
      </c>
      <c r="T37" s="75">
        <v>175497</v>
      </c>
      <c r="U37" s="78">
        <f t="shared" si="3"/>
        <v>175361</v>
      </c>
      <c r="V37" s="79">
        <f t="shared" si="4"/>
        <v>136</v>
      </c>
      <c r="W37" s="78">
        <f t="shared" si="5"/>
        <v>175497</v>
      </c>
      <c r="X37" s="72">
        <f t="shared" si="8"/>
        <v>2.5208928853584611</v>
      </c>
      <c r="Y37" s="72">
        <f t="shared" si="9"/>
        <v>2.466646989374262</v>
      </c>
    </row>
    <row r="38" spans="1:25" ht="13.5" thickBot="1" x14ac:dyDescent="0.25">
      <c r="A38" s="46" t="s">
        <v>78</v>
      </c>
      <c r="B38" s="45" t="s">
        <v>122</v>
      </c>
      <c r="C38" s="21">
        <v>80619</v>
      </c>
      <c r="D38" s="21">
        <v>2544</v>
      </c>
      <c r="E38" s="21">
        <v>6863</v>
      </c>
      <c r="F38" s="21">
        <v>492</v>
      </c>
      <c r="G38" s="21">
        <v>7355</v>
      </c>
      <c r="H38" s="21">
        <v>2956</v>
      </c>
      <c r="I38" s="21">
        <v>14</v>
      </c>
      <c r="J38" s="73">
        <v>2970</v>
      </c>
      <c r="K38" s="73">
        <v>338</v>
      </c>
      <c r="L38" s="73">
        <v>21</v>
      </c>
      <c r="M38" s="74">
        <v>359</v>
      </c>
      <c r="N38" s="75">
        <v>10159</v>
      </c>
      <c r="O38" s="76">
        <f t="shared" si="0"/>
        <v>10157</v>
      </c>
      <c r="P38" s="77">
        <f t="shared" si="1"/>
        <v>2</v>
      </c>
      <c r="Q38" s="76">
        <f t="shared" si="2"/>
        <v>10159</v>
      </c>
      <c r="R38" s="68">
        <f t="shared" si="6"/>
        <v>0.12601247844800853</v>
      </c>
      <c r="S38" s="69">
        <f t="shared" si="7"/>
        <v>3.9933176100628929</v>
      </c>
      <c r="T38" s="75">
        <v>10688</v>
      </c>
      <c r="U38" s="78">
        <f t="shared" si="3"/>
        <v>10684</v>
      </c>
      <c r="V38" s="79">
        <f t="shared" si="4"/>
        <v>4</v>
      </c>
      <c r="W38" s="78">
        <f t="shared" si="5"/>
        <v>10688</v>
      </c>
      <c r="X38" s="72">
        <f t="shared" si="8"/>
        <v>0.1325742070727744</v>
      </c>
      <c r="Y38" s="72">
        <f t="shared" si="9"/>
        <v>4.2012578616352201</v>
      </c>
    </row>
    <row r="39" spans="1:25" ht="13.5" thickBot="1" x14ac:dyDescent="0.25">
      <c r="A39" s="46" t="s">
        <v>79</v>
      </c>
      <c r="B39" s="45" t="s">
        <v>123</v>
      </c>
      <c r="C39" s="21">
        <v>17315</v>
      </c>
      <c r="D39" s="21">
        <v>17389</v>
      </c>
      <c r="E39" s="21">
        <v>44775</v>
      </c>
      <c r="F39" s="21">
        <v>14321</v>
      </c>
      <c r="G39" s="21">
        <v>59096</v>
      </c>
      <c r="H39" s="21">
        <v>40754</v>
      </c>
      <c r="I39" s="21">
        <v>1007</v>
      </c>
      <c r="J39" s="73">
        <v>41761</v>
      </c>
      <c r="K39" s="73">
        <v>4668</v>
      </c>
      <c r="L39" s="73">
        <v>1087</v>
      </c>
      <c r="M39" s="74">
        <v>5755</v>
      </c>
      <c r="N39" s="75">
        <v>90372</v>
      </c>
      <c r="O39" s="76">
        <f t="shared" si="0"/>
        <v>90197</v>
      </c>
      <c r="P39" s="77">
        <f t="shared" si="1"/>
        <v>175</v>
      </c>
      <c r="Q39" s="76">
        <f t="shared" si="2"/>
        <v>90372</v>
      </c>
      <c r="R39" s="68">
        <f t="shared" si="6"/>
        <v>5.2192896332659542</v>
      </c>
      <c r="S39" s="69">
        <f t="shared" si="7"/>
        <v>5.1970786129162114</v>
      </c>
      <c r="T39" s="75">
        <v>106922</v>
      </c>
      <c r="U39" s="78">
        <f t="shared" si="3"/>
        <v>106612</v>
      </c>
      <c r="V39" s="79">
        <f t="shared" si="4"/>
        <v>310</v>
      </c>
      <c r="W39" s="78">
        <f t="shared" si="5"/>
        <v>106922</v>
      </c>
      <c r="X39" s="72">
        <f t="shared" si="8"/>
        <v>6.1751082876118968</v>
      </c>
      <c r="Y39" s="72">
        <f t="shared" si="9"/>
        <v>6.1488297199378916</v>
      </c>
    </row>
    <row r="40" spans="1:25" ht="13.5" thickBot="1" x14ac:dyDescent="0.25">
      <c r="A40" s="46" t="s">
        <v>80</v>
      </c>
      <c r="B40" s="45" t="s">
        <v>124</v>
      </c>
      <c r="C40" s="21">
        <v>178519</v>
      </c>
      <c r="D40" s="21">
        <v>129613</v>
      </c>
      <c r="E40" s="21">
        <v>163618</v>
      </c>
      <c r="F40" s="21">
        <v>36299</v>
      </c>
      <c r="G40" s="21">
        <v>199917</v>
      </c>
      <c r="H40" s="21">
        <v>132095</v>
      </c>
      <c r="I40" s="21">
        <v>6798</v>
      </c>
      <c r="J40" s="73">
        <v>138893</v>
      </c>
      <c r="K40" s="73">
        <v>18259</v>
      </c>
      <c r="L40" s="73">
        <v>4606</v>
      </c>
      <c r="M40" s="74">
        <v>22865</v>
      </c>
      <c r="N40" s="75">
        <v>313998</v>
      </c>
      <c r="O40" s="76">
        <f t="shared" si="0"/>
        <v>313972</v>
      </c>
      <c r="P40" s="77">
        <f t="shared" si="1"/>
        <v>26</v>
      </c>
      <c r="Q40" s="76">
        <f t="shared" si="2"/>
        <v>313998</v>
      </c>
      <c r="R40" s="68">
        <f t="shared" si="6"/>
        <v>1.758905214570998</v>
      </c>
      <c r="S40" s="69">
        <f t="shared" si="7"/>
        <v>2.4225810682570423</v>
      </c>
      <c r="T40" s="75">
        <v>362070</v>
      </c>
      <c r="U40" s="78">
        <f t="shared" si="3"/>
        <v>361675</v>
      </c>
      <c r="V40" s="79">
        <f t="shared" si="4"/>
        <v>395</v>
      </c>
      <c r="W40" s="78">
        <f t="shared" si="5"/>
        <v>362070</v>
      </c>
      <c r="X40" s="72">
        <f t="shared" si="8"/>
        <v>2.0281874758429073</v>
      </c>
      <c r="Y40" s="72">
        <f t="shared" si="9"/>
        <v>2.7934697908388819</v>
      </c>
    </row>
    <row r="41" spans="1:25" ht="13.5" thickBot="1" x14ac:dyDescent="0.25">
      <c r="A41" s="46" t="s">
        <v>81</v>
      </c>
      <c r="B41" s="45" t="s">
        <v>124</v>
      </c>
      <c r="C41" s="21">
        <v>178519</v>
      </c>
      <c r="D41" s="21">
        <v>48429</v>
      </c>
      <c r="E41" s="21">
        <v>72091</v>
      </c>
      <c r="F41" s="21">
        <v>15549</v>
      </c>
      <c r="G41" s="21">
        <v>87640</v>
      </c>
      <c r="H41" s="21">
        <v>22256</v>
      </c>
      <c r="I41" s="21">
        <v>1316</v>
      </c>
      <c r="J41" s="73">
        <v>23572</v>
      </c>
      <c r="K41" s="73">
        <v>4189</v>
      </c>
      <c r="L41" s="73">
        <v>1454</v>
      </c>
      <c r="M41" s="74">
        <v>5643</v>
      </c>
      <c r="N41" s="75">
        <v>91769</v>
      </c>
      <c r="O41" s="76">
        <f t="shared" si="0"/>
        <v>98536</v>
      </c>
      <c r="P41" s="77">
        <f t="shared" si="1"/>
        <v>-6767</v>
      </c>
      <c r="Q41" s="76">
        <f t="shared" si="2"/>
        <v>91769</v>
      </c>
      <c r="R41" s="68">
        <f t="shared" si="6"/>
        <v>0.55196365652955703</v>
      </c>
      <c r="S41" s="69">
        <f t="shared" si="7"/>
        <v>2.0346486609263046</v>
      </c>
      <c r="T41" s="75">
        <v>110275</v>
      </c>
      <c r="U41" s="78">
        <f t="shared" si="3"/>
        <v>116855</v>
      </c>
      <c r="V41" s="79">
        <f t="shared" si="4"/>
        <v>-6580</v>
      </c>
      <c r="W41" s="78">
        <f t="shared" si="5"/>
        <v>110275</v>
      </c>
      <c r="X41" s="72">
        <f t="shared" si="8"/>
        <v>0.65458018474224033</v>
      </c>
      <c r="Y41" s="72">
        <f t="shared" si="9"/>
        <v>2.4129137500258109</v>
      </c>
    </row>
    <row r="42" spans="1:25" ht="13.5" thickBot="1" x14ac:dyDescent="0.25">
      <c r="A42" s="46" t="s">
        <v>82</v>
      </c>
      <c r="B42" s="45" t="s">
        <v>125</v>
      </c>
      <c r="C42" s="21">
        <v>22872</v>
      </c>
      <c r="D42" s="21">
        <v>22954</v>
      </c>
      <c r="E42" s="21">
        <v>63176</v>
      </c>
      <c r="F42" s="21">
        <v>14180</v>
      </c>
      <c r="G42" s="21">
        <v>77356</v>
      </c>
      <c r="H42" s="21">
        <v>29451</v>
      </c>
      <c r="I42" s="21">
        <v>993</v>
      </c>
      <c r="J42" s="73">
        <v>30444</v>
      </c>
      <c r="K42" s="73">
        <v>3645</v>
      </c>
      <c r="L42" s="73">
        <v>1076</v>
      </c>
      <c r="M42" s="74">
        <v>4721</v>
      </c>
      <c r="N42" s="75">
        <v>98038</v>
      </c>
      <c r="O42" s="76">
        <f t="shared" si="0"/>
        <v>96272</v>
      </c>
      <c r="P42" s="77">
        <f t="shared" si="1"/>
        <v>1766</v>
      </c>
      <c r="Q42" s="76">
        <f t="shared" si="2"/>
        <v>98038</v>
      </c>
      <c r="R42" s="68">
        <f t="shared" si="6"/>
        <v>4.2863763553690104</v>
      </c>
      <c r="S42" s="69">
        <f t="shared" si="7"/>
        <v>4.2710638668641634</v>
      </c>
      <c r="T42" s="75">
        <v>114373</v>
      </c>
      <c r="U42" s="78">
        <f t="shared" si="3"/>
        <v>112521</v>
      </c>
      <c r="V42" s="79">
        <f t="shared" si="4"/>
        <v>1852</v>
      </c>
      <c r="W42" s="78">
        <f t="shared" si="5"/>
        <v>114373</v>
      </c>
      <c r="X42" s="72">
        <f t="shared" si="8"/>
        <v>5.0005683805526404</v>
      </c>
      <c r="Y42" s="72">
        <f t="shared" si="9"/>
        <v>4.9827045395138105</v>
      </c>
    </row>
    <row r="43" spans="1:25" ht="13.5" thickBot="1" x14ac:dyDescent="0.25">
      <c r="A43" s="46" t="s">
        <v>83</v>
      </c>
      <c r="B43" s="45" t="s">
        <v>126</v>
      </c>
      <c r="C43" s="21">
        <v>31643</v>
      </c>
      <c r="D43" s="21">
        <v>30639</v>
      </c>
      <c r="E43" s="21">
        <v>109081</v>
      </c>
      <c r="F43" s="21">
        <v>27586</v>
      </c>
      <c r="G43" s="21">
        <v>136667</v>
      </c>
      <c r="H43" s="21">
        <v>65577</v>
      </c>
      <c r="I43" s="21">
        <v>3142</v>
      </c>
      <c r="J43" s="73">
        <v>68719</v>
      </c>
      <c r="K43" s="73">
        <v>10284</v>
      </c>
      <c r="L43" s="73">
        <v>2457</v>
      </c>
      <c r="M43" s="74">
        <v>12741</v>
      </c>
      <c r="N43" s="75">
        <v>184571</v>
      </c>
      <c r="O43" s="76">
        <f t="shared" si="0"/>
        <v>184942</v>
      </c>
      <c r="P43" s="77">
        <f t="shared" si="1"/>
        <v>-371</v>
      </c>
      <c r="Q43" s="76">
        <f t="shared" si="2"/>
        <v>184571</v>
      </c>
      <c r="R43" s="68">
        <f t="shared" si="6"/>
        <v>5.8446417849129348</v>
      </c>
      <c r="S43" s="69">
        <f t="shared" si="7"/>
        <v>6.0361630601520941</v>
      </c>
      <c r="T43" s="75">
        <v>218461</v>
      </c>
      <c r="U43" s="78">
        <f t="shared" si="3"/>
        <v>218127</v>
      </c>
      <c r="V43" s="79">
        <f t="shared" si="4"/>
        <v>334</v>
      </c>
      <c r="W43" s="78">
        <f t="shared" si="5"/>
        <v>218461</v>
      </c>
      <c r="X43" s="72">
        <f t="shared" si="8"/>
        <v>6.9039281989697567</v>
      </c>
      <c r="Y43" s="72">
        <f t="shared" si="9"/>
        <v>7.1301609060347921</v>
      </c>
    </row>
    <row r="44" spans="1:25" ht="13.5" thickBot="1" x14ac:dyDescent="0.25">
      <c r="A44" s="46" t="s">
        <v>84</v>
      </c>
      <c r="B44" s="45" t="s">
        <v>127</v>
      </c>
      <c r="C44" s="21">
        <v>15833</v>
      </c>
      <c r="D44" s="21">
        <v>15780</v>
      </c>
      <c r="E44" s="21">
        <v>38450</v>
      </c>
      <c r="F44" s="21">
        <v>11777</v>
      </c>
      <c r="G44" s="21">
        <v>50227</v>
      </c>
      <c r="H44" s="21">
        <v>28875</v>
      </c>
      <c r="I44" s="21">
        <v>487</v>
      </c>
      <c r="J44" s="73">
        <v>29362</v>
      </c>
      <c r="K44" s="73">
        <v>4618</v>
      </c>
      <c r="L44" s="73">
        <v>875</v>
      </c>
      <c r="M44" s="74">
        <v>5493</v>
      </c>
      <c r="N44" s="75">
        <v>71945</v>
      </c>
      <c r="O44" s="76">
        <f t="shared" si="0"/>
        <v>71943</v>
      </c>
      <c r="P44" s="77">
        <f t="shared" si="1"/>
        <v>2</v>
      </c>
      <c r="Q44" s="76">
        <f t="shared" si="2"/>
        <v>71945</v>
      </c>
      <c r="R44" s="68">
        <f t="shared" si="6"/>
        <v>4.5439903997978908</v>
      </c>
      <c r="S44" s="69">
        <f t="shared" si="7"/>
        <v>4.5592522179974653</v>
      </c>
      <c r="T44" s="75">
        <v>85162</v>
      </c>
      <c r="U44" s="78">
        <f t="shared" si="3"/>
        <v>85082</v>
      </c>
      <c r="V44" s="79">
        <f t="shared" si="4"/>
        <v>80</v>
      </c>
      <c r="W44" s="78">
        <f t="shared" si="5"/>
        <v>85162</v>
      </c>
      <c r="X44" s="72">
        <f t="shared" si="8"/>
        <v>5.3787658687551314</v>
      </c>
      <c r="Y44" s="72">
        <f t="shared" si="9"/>
        <v>5.3968314321926485</v>
      </c>
    </row>
    <row r="45" spans="1:25" ht="13.5" thickBot="1" x14ac:dyDescent="0.25">
      <c r="A45" s="46" t="s">
        <v>85</v>
      </c>
      <c r="B45" s="45" t="s">
        <v>122</v>
      </c>
      <c r="C45" s="21">
        <v>80619</v>
      </c>
      <c r="D45" s="21">
        <v>80128</v>
      </c>
      <c r="E45" s="21">
        <v>286971</v>
      </c>
      <c r="F45" s="21">
        <v>51147</v>
      </c>
      <c r="G45" s="21">
        <v>338118</v>
      </c>
      <c r="H45" s="21">
        <v>144866</v>
      </c>
      <c r="I45" s="21">
        <v>4258</v>
      </c>
      <c r="J45" s="73">
        <v>149124</v>
      </c>
      <c r="K45" s="73">
        <v>14644</v>
      </c>
      <c r="L45" s="73">
        <v>4648</v>
      </c>
      <c r="M45" s="74">
        <v>19292</v>
      </c>
      <c r="N45" s="75">
        <v>497810</v>
      </c>
      <c r="O45" s="76">
        <f t="shared" si="0"/>
        <v>446481</v>
      </c>
      <c r="P45" s="77">
        <f t="shared" si="1"/>
        <v>51329</v>
      </c>
      <c r="Q45" s="76">
        <f t="shared" si="2"/>
        <v>497810</v>
      </c>
      <c r="R45" s="68">
        <f t="shared" si="6"/>
        <v>6.1748471204058593</v>
      </c>
      <c r="S45" s="69">
        <f t="shared" si="7"/>
        <v>6.212684704472843</v>
      </c>
      <c r="T45" s="75">
        <v>574553</v>
      </c>
      <c r="U45" s="78">
        <f t="shared" si="3"/>
        <v>506534</v>
      </c>
      <c r="V45" s="79">
        <f t="shared" si="4"/>
        <v>68019</v>
      </c>
      <c r="W45" s="78">
        <f t="shared" si="5"/>
        <v>574553</v>
      </c>
      <c r="X45" s="72">
        <f t="shared" si="8"/>
        <v>7.1267691239037942</v>
      </c>
      <c r="Y45" s="72">
        <f t="shared" si="9"/>
        <v>7.170439796325879</v>
      </c>
    </row>
    <row r="46" spans="1:25" ht="13.5" thickBot="1" x14ac:dyDescent="0.25">
      <c r="A46" s="46" t="s">
        <v>86</v>
      </c>
      <c r="B46" s="45" t="s">
        <v>128</v>
      </c>
      <c r="C46" s="21">
        <v>28728</v>
      </c>
      <c r="D46" s="21">
        <v>29191</v>
      </c>
      <c r="E46" s="21">
        <v>56566</v>
      </c>
      <c r="F46" s="21">
        <v>12033</v>
      </c>
      <c r="G46" s="21">
        <v>68599</v>
      </c>
      <c r="H46" s="21">
        <v>24436</v>
      </c>
      <c r="I46" s="21">
        <v>643</v>
      </c>
      <c r="J46" s="73">
        <v>25079</v>
      </c>
      <c r="K46" s="73">
        <v>3172</v>
      </c>
      <c r="L46" s="73">
        <v>936</v>
      </c>
      <c r="M46" s="74">
        <v>4108</v>
      </c>
      <c r="N46" s="75">
        <v>84243</v>
      </c>
      <c r="O46" s="76">
        <f t="shared" si="0"/>
        <v>84174</v>
      </c>
      <c r="P46" s="77">
        <f t="shared" si="1"/>
        <v>69</v>
      </c>
      <c r="Q46" s="76">
        <f t="shared" si="2"/>
        <v>84243</v>
      </c>
      <c r="R46" s="68">
        <f t="shared" si="6"/>
        <v>2.9324352548036758</v>
      </c>
      <c r="S46" s="69">
        <f t="shared" si="7"/>
        <v>2.8859237436196086</v>
      </c>
      <c r="T46" s="75">
        <v>97950</v>
      </c>
      <c r="U46" s="78">
        <f t="shared" si="3"/>
        <v>97786</v>
      </c>
      <c r="V46" s="79">
        <f t="shared" si="4"/>
        <v>164</v>
      </c>
      <c r="W46" s="78">
        <f t="shared" si="5"/>
        <v>97950</v>
      </c>
      <c r="X46" s="72">
        <f t="shared" si="8"/>
        <v>3.4095655806182124</v>
      </c>
      <c r="Y46" s="72">
        <f t="shared" si="9"/>
        <v>3.3554862800178138</v>
      </c>
    </row>
    <row r="47" spans="1:25" ht="13.5" thickBot="1" x14ac:dyDescent="0.25">
      <c r="A47" s="46" t="s">
        <v>87</v>
      </c>
      <c r="B47" s="45" t="s">
        <v>129</v>
      </c>
      <c r="C47" s="21">
        <v>22782</v>
      </c>
      <c r="D47" s="21">
        <v>22787</v>
      </c>
      <c r="E47" s="21">
        <v>101355</v>
      </c>
      <c r="F47" s="21">
        <v>27020</v>
      </c>
      <c r="G47" s="21">
        <v>128375</v>
      </c>
      <c r="H47" s="21">
        <v>54552</v>
      </c>
      <c r="I47" s="21">
        <v>2571</v>
      </c>
      <c r="J47" s="73">
        <v>57123</v>
      </c>
      <c r="K47" s="73">
        <v>5653</v>
      </c>
      <c r="L47" s="73">
        <v>2372</v>
      </c>
      <c r="M47" s="74">
        <v>8025</v>
      </c>
      <c r="N47" s="75">
        <v>161563</v>
      </c>
      <c r="O47" s="76">
        <f t="shared" si="0"/>
        <v>161560</v>
      </c>
      <c r="P47" s="77">
        <f t="shared" si="1"/>
        <v>3</v>
      </c>
      <c r="Q47" s="76">
        <f t="shared" si="2"/>
        <v>161563</v>
      </c>
      <c r="R47" s="68">
        <f t="shared" si="6"/>
        <v>7.0916951979633041</v>
      </c>
      <c r="S47" s="69">
        <f t="shared" si="7"/>
        <v>7.0901391144073376</v>
      </c>
      <c r="T47" s="75">
        <v>193685</v>
      </c>
      <c r="U47" s="78">
        <f t="shared" si="3"/>
        <v>193523</v>
      </c>
      <c r="V47" s="79">
        <f t="shared" si="4"/>
        <v>162</v>
      </c>
      <c r="W47" s="78">
        <f t="shared" si="5"/>
        <v>193685</v>
      </c>
      <c r="X47" s="72">
        <f t="shared" si="8"/>
        <v>8.5016679834957429</v>
      </c>
      <c r="Y47" s="72">
        <f t="shared" si="9"/>
        <v>8.4998025189801201</v>
      </c>
    </row>
    <row r="48" spans="1:25" ht="13.5" thickBot="1" x14ac:dyDescent="0.25">
      <c r="A48" s="46" t="s">
        <v>88</v>
      </c>
      <c r="B48" s="45" t="s">
        <v>100</v>
      </c>
      <c r="C48" s="21">
        <v>26673</v>
      </c>
      <c r="D48" s="21">
        <v>908</v>
      </c>
      <c r="E48" s="21">
        <v>5451</v>
      </c>
      <c r="F48" s="21">
        <v>1010</v>
      </c>
      <c r="G48" s="21">
        <v>6461</v>
      </c>
      <c r="H48" s="21">
        <v>4126</v>
      </c>
      <c r="I48" s="21">
        <v>31</v>
      </c>
      <c r="J48" s="73">
        <v>4157</v>
      </c>
      <c r="K48" s="73">
        <v>314</v>
      </c>
      <c r="L48" s="73">
        <v>62</v>
      </c>
      <c r="M48" s="74">
        <v>376</v>
      </c>
      <c r="N48" s="75">
        <v>9893</v>
      </c>
      <c r="O48" s="76">
        <f t="shared" si="0"/>
        <v>9891</v>
      </c>
      <c r="P48" s="77">
        <f t="shared" si="1"/>
        <v>2</v>
      </c>
      <c r="Q48" s="76">
        <f t="shared" si="2"/>
        <v>9893</v>
      </c>
      <c r="R48" s="68">
        <f t="shared" si="6"/>
        <v>0.37089941138979493</v>
      </c>
      <c r="S48" s="69">
        <f t="shared" si="7"/>
        <v>10.895374449339206</v>
      </c>
      <c r="T48" s="75">
        <v>11010</v>
      </c>
      <c r="U48" s="78">
        <f t="shared" si="3"/>
        <v>10994</v>
      </c>
      <c r="V48" s="79">
        <f t="shared" si="4"/>
        <v>16</v>
      </c>
      <c r="W48" s="78">
        <f t="shared" si="5"/>
        <v>11010</v>
      </c>
      <c r="X48" s="72">
        <f t="shared" si="8"/>
        <v>0.4127769654707007</v>
      </c>
      <c r="Y48" s="72">
        <f t="shared" si="9"/>
        <v>12.125550660792952</v>
      </c>
    </row>
    <row r="49" spans="1:25" ht="13.5" thickBot="1" x14ac:dyDescent="0.25">
      <c r="A49" s="46" t="s">
        <v>89</v>
      </c>
      <c r="B49" s="45" t="s">
        <v>130</v>
      </c>
      <c r="C49" s="21">
        <v>39666</v>
      </c>
      <c r="D49" s="21">
        <v>41186</v>
      </c>
      <c r="E49" s="21">
        <v>55171</v>
      </c>
      <c r="F49" s="21">
        <v>12652</v>
      </c>
      <c r="G49" s="21">
        <v>67823</v>
      </c>
      <c r="H49" s="21">
        <v>23006</v>
      </c>
      <c r="I49" s="21">
        <v>705</v>
      </c>
      <c r="J49" s="73">
        <v>23711</v>
      </c>
      <c r="K49" s="73">
        <v>9024</v>
      </c>
      <c r="L49" s="73">
        <v>1267</v>
      </c>
      <c r="M49" s="74">
        <v>10291</v>
      </c>
      <c r="N49" s="75">
        <v>87263</v>
      </c>
      <c r="O49" s="76">
        <f t="shared" si="0"/>
        <v>87201</v>
      </c>
      <c r="P49" s="77">
        <f t="shared" si="1"/>
        <v>62</v>
      </c>
      <c r="Q49" s="76">
        <f t="shared" si="2"/>
        <v>87263</v>
      </c>
      <c r="R49" s="68">
        <f t="shared" si="6"/>
        <v>2.1999445368829726</v>
      </c>
      <c r="S49" s="69">
        <f t="shared" si="7"/>
        <v>2.1187539455154663</v>
      </c>
      <c r="T49" s="80">
        <v>102000</v>
      </c>
      <c r="U49" s="78">
        <f t="shared" si="3"/>
        <v>101825</v>
      </c>
      <c r="V49" s="79">
        <f t="shared" si="4"/>
        <v>175</v>
      </c>
      <c r="W49" s="78">
        <f t="shared" si="5"/>
        <v>102000</v>
      </c>
      <c r="X49" s="72">
        <f t="shared" si="8"/>
        <v>2.5714717894418393</v>
      </c>
      <c r="Y49" s="72">
        <f t="shared" si="9"/>
        <v>2.4765697081532561</v>
      </c>
    </row>
    <row r="50" spans="1:25" hidden="1" x14ac:dyDescent="0.2"/>
  </sheetData>
  <autoFilter ref="A1:Y49" xr:uid="{97BAEEF4-F390-45A2-B459-91F91AD9B8DF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31AC8-8994-4992-A32B-F5641566C48B}">
  <sheetPr>
    <tabColor rgb="FF0070C0"/>
  </sheetPr>
  <dimension ref="A1:V49"/>
  <sheetViews>
    <sheetView zoomScaleNormal="100" workbookViewId="0">
      <pane xSplit="1" ySplit="1" topLeftCell="C2" activePane="bottomRight" state="frozen"/>
      <selection pane="topRight" activeCell="B1" sqref="B1"/>
      <selection pane="bottomLeft" activeCell="A2" sqref="A2"/>
      <selection pane="bottomRight" sqref="A1:XFD1"/>
    </sheetView>
  </sheetViews>
  <sheetFormatPr defaultColWidth="0" defaultRowHeight="12.75" zeroHeight="1" x14ac:dyDescent="0.2"/>
  <cols>
    <col min="1" max="1" width="47.85546875" style="7" bestFit="1" customWidth="1"/>
    <col min="2" max="2" width="16.85546875" style="7" bestFit="1" customWidth="1"/>
    <col min="3" max="3" width="11.5703125" style="7" customWidth="1"/>
    <col min="4" max="4" width="9.28515625" style="7" customWidth="1"/>
    <col min="5" max="5" width="10" style="7" customWidth="1"/>
    <col min="6" max="6" width="11.140625" style="7" customWidth="1"/>
    <col min="7" max="7" width="12" style="7" customWidth="1"/>
    <col min="8" max="8" width="10.42578125" style="7" customWidth="1"/>
    <col min="9" max="9" width="16.7109375" style="7" customWidth="1"/>
    <col min="10" max="10" width="12.85546875" style="7" customWidth="1"/>
    <col min="11" max="11" width="11.85546875" style="7" customWidth="1"/>
    <col min="12" max="12" width="7.85546875" style="7" customWidth="1"/>
    <col min="13" max="13" width="9.28515625" style="7" customWidth="1"/>
    <col min="14" max="14" width="9.85546875" style="7" customWidth="1"/>
    <col min="15" max="15" width="10.42578125" style="7" customWidth="1"/>
    <col min="16" max="16" width="12.42578125" style="7" customWidth="1"/>
    <col min="17" max="17" width="13" style="7" customWidth="1"/>
    <col min="18" max="18" width="13.7109375" style="7" customWidth="1"/>
    <col min="19" max="19" width="11.28515625" style="7" customWidth="1"/>
    <col min="20" max="20" width="10.5703125" style="7" customWidth="1"/>
    <col min="21" max="22" width="0" style="7" hidden="1" customWidth="1"/>
    <col min="23" max="16384" width="9.140625" style="7" hidden="1"/>
  </cols>
  <sheetData>
    <row r="1" spans="1:20" s="40" customFormat="1" ht="74.25" customHeight="1" thickTop="1" thickBot="1" x14ac:dyDescent="0.3">
      <c r="A1" s="35" t="s">
        <v>0</v>
      </c>
      <c r="B1" s="36" t="s">
        <v>90</v>
      </c>
      <c r="C1" s="36" t="s">
        <v>37</v>
      </c>
      <c r="D1" s="36" t="s">
        <v>38</v>
      </c>
      <c r="E1" s="37" t="s">
        <v>161</v>
      </c>
      <c r="F1" s="37" t="s">
        <v>162</v>
      </c>
      <c r="G1" s="37" t="s">
        <v>163</v>
      </c>
      <c r="H1" s="37" t="s">
        <v>164</v>
      </c>
      <c r="I1" s="33" t="s">
        <v>186</v>
      </c>
      <c r="J1" s="33" t="s">
        <v>185</v>
      </c>
      <c r="K1" s="38" t="s">
        <v>165</v>
      </c>
      <c r="L1" s="38" t="s">
        <v>166</v>
      </c>
      <c r="M1" s="38" t="s">
        <v>167</v>
      </c>
      <c r="N1" s="38" t="s">
        <v>187</v>
      </c>
      <c r="O1" s="38" t="s">
        <v>159</v>
      </c>
      <c r="P1" s="33" t="s">
        <v>188</v>
      </c>
      <c r="Q1" s="33" t="s">
        <v>189</v>
      </c>
      <c r="R1" s="36" t="s">
        <v>158</v>
      </c>
      <c r="S1" s="39" t="s">
        <v>168</v>
      </c>
      <c r="T1" s="39" t="s">
        <v>169</v>
      </c>
    </row>
    <row r="2" spans="1:20" ht="14.25" thickTop="1" thickBot="1" x14ac:dyDescent="0.25">
      <c r="A2" s="26" t="s">
        <v>40</v>
      </c>
      <c r="B2" s="34" t="s">
        <v>91</v>
      </c>
      <c r="C2" s="19">
        <v>8349</v>
      </c>
      <c r="D2" s="19">
        <v>3108</v>
      </c>
      <c r="E2" s="19">
        <v>12590</v>
      </c>
      <c r="F2" s="19">
        <v>4068</v>
      </c>
      <c r="G2" s="19">
        <v>49</v>
      </c>
      <c r="H2" s="19">
        <v>16707</v>
      </c>
      <c r="I2" s="27">
        <v>2.0010779734099891</v>
      </c>
      <c r="J2" s="27">
        <v>5.3754826254826256</v>
      </c>
      <c r="K2" s="19">
        <v>91</v>
      </c>
      <c r="L2" s="19">
        <v>9</v>
      </c>
      <c r="M2" s="19">
        <v>599</v>
      </c>
      <c r="N2" s="19">
        <v>0</v>
      </c>
      <c r="O2" s="19">
        <v>699</v>
      </c>
      <c r="P2" s="27">
        <v>8.3722601509162775E-2</v>
      </c>
      <c r="Q2" s="27">
        <v>0.2249034749034749</v>
      </c>
      <c r="R2" s="19">
        <v>17406</v>
      </c>
      <c r="S2" s="28">
        <v>2.0848005749191518</v>
      </c>
      <c r="T2" s="28">
        <v>5.6003861003861006</v>
      </c>
    </row>
    <row r="3" spans="1:20" ht="13.5" thickBot="1" x14ac:dyDescent="0.25">
      <c r="A3" s="29" t="s">
        <v>41</v>
      </c>
      <c r="B3" s="30" t="s">
        <v>92</v>
      </c>
      <c r="C3" s="22">
        <v>16068</v>
      </c>
      <c r="D3" s="22">
        <v>16310</v>
      </c>
      <c r="E3" s="22">
        <v>205608</v>
      </c>
      <c r="F3" s="22">
        <v>52942</v>
      </c>
      <c r="G3" s="22">
        <v>1125</v>
      </c>
      <c r="H3" s="22">
        <v>259675</v>
      </c>
      <c r="I3" s="27">
        <v>16.161003236245953</v>
      </c>
      <c r="J3" s="27">
        <v>15.921213979153894</v>
      </c>
      <c r="K3" s="22">
        <v>9355</v>
      </c>
      <c r="L3" s="22">
        <v>249</v>
      </c>
      <c r="M3" s="22">
        <v>19988</v>
      </c>
      <c r="N3" s="22">
        <v>0</v>
      </c>
      <c r="O3" s="22">
        <v>29592</v>
      </c>
      <c r="P3" s="27">
        <v>1.8416728902165795</v>
      </c>
      <c r="Q3" s="27">
        <v>1.8143470263641936</v>
      </c>
      <c r="R3" s="22">
        <v>289267</v>
      </c>
      <c r="S3" s="31">
        <v>18.002676126462536</v>
      </c>
      <c r="T3" s="31">
        <v>17.735561005518086</v>
      </c>
    </row>
    <row r="4" spans="1:20" ht="13.5" thickBot="1" x14ac:dyDescent="0.25">
      <c r="A4" s="29" t="s">
        <v>42</v>
      </c>
      <c r="B4" s="30" t="s">
        <v>93</v>
      </c>
      <c r="C4" s="22">
        <v>3473</v>
      </c>
      <c r="D4" s="22">
        <v>3492</v>
      </c>
      <c r="E4" s="22">
        <v>18338</v>
      </c>
      <c r="F4" s="22">
        <v>5806</v>
      </c>
      <c r="G4" s="22">
        <v>70</v>
      </c>
      <c r="H4" s="22">
        <v>24214</v>
      </c>
      <c r="I4" s="27">
        <v>6.9720702562625974</v>
      </c>
      <c r="J4" s="27">
        <v>6.9341351660939292</v>
      </c>
      <c r="K4" s="22">
        <v>2373</v>
      </c>
      <c r="L4" s="22">
        <v>37</v>
      </c>
      <c r="M4" s="22">
        <v>2098</v>
      </c>
      <c r="N4" s="22">
        <v>0</v>
      </c>
      <c r="O4" s="22">
        <v>4508</v>
      </c>
      <c r="P4" s="27">
        <v>1.2980132450331126</v>
      </c>
      <c r="Q4" s="27">
        <v>1.2909507445589921</v>
      </c>
      <c r="R4" s="22">
        <v>28722</v>
      </c>
      <c r="S4" s="31">
        <v>8.2700835012957103</v>
      </c>
      <c r="T4" s="31">
        <v>8.2250859106529202</v>
      </c>
    </row>
    <row r="5" spans="1:20" ht="13.5" thickBot="1" x14ac:dyDescent="0.25">
      <c r="A5" s="29" t="s">
        <v>43</v>
      </c>
      <c r="B5" s="30" t="s">
        <v>94</v>
      </c>
      <c r="C5" s="22">
        <v>19408</v>
      </c>
      <c r="D5" s="22">
        <v>19376</v>
      </c>
      <c r="E5" s="22">
        <v>6790</v>
      </c>
      <c r="F5" s="22">
        <v>5146</v>
      </c>
      <c r="G5" s="22">
        <v>13</v>
      </c>
      <c r="H5" s="22">
        <v>11949</v>
      </c>
      <c r="I5" s="27">
        <v>0.61567394888705684</v>
      </c>
      <c r="J5" s="27">
        <v>0.61669075144508667</v>
      </c>
      <c r="K5" s="22">
        <v>139</v>
      </c>
      <c r="L5" s="22">
        <v>14</v>
      </c>
      <c r="M5" s="22">
        <v>644</v>
      </c>
      <c r="N5" s="22">
        <v>0</v>
      </c>
      <c r="O5" s="22">
        <v>797</v>
      </c>
      <c r="P5" s="27">
        <v>4.1065539983511951E-2</v>
      </c>
      <c r="Q5" s="27">
        <v>4.1133360858794384E-2</v>
      </c>
      <c r="R5" s="22">
        <v>12746</v>
      </c>
      <c r="S5" s="31">
        <v>0.65673948887056888</v>
      </c>
      <c r="T5" s="31">
        <v>0.65782411230388105</v>
      </c>
    </row>
    <row r="6" spans="1:20" ht="13.5" thickBot="1" x14ac:dyDescent="0.25">
      <c r="A6" s="29" t="s">
        <v>44</v>
      </c>
      <c r="B6" s="30" t="s">
        <v>95</v>
      </c>
      <c r="C6" s="22">
        <v>8199</v>
      </c>
      <c r="D6" s="22">
        <v>7708</v>
      </c>
      <c r="E6" s="22">
        <v>27111</v>
      </c>
      <c r="F6" s="22">
        <v>7423</v>
      </c>
      <c r="G6" s="22">
        <v>36</v>
      </c>
      <c r="H6" s="22">
        <v>34570</v>
      </c>
      <c r="I6" s="27">
        <v>4.2163678497377726</v>
      </c>
      <c r="J6" s="27">
        <v>4.4849507005708356</v>
      </c>
      <c r="K6" s="22">
        <v>1859</v>
      </c>
      <c r="L6" s="22">
        <v>17</v>
      </c>
      <c r="M6" s="22">
        <v>3717</v>
      </c>
      <c r="N6" s="22">
        <v>0</v>
      </c>
      <c r="O6" s="22">
        <v>5593</v>
      </c>
      <c r="P6" s="27">
        <v>0.6821563605317722</v>
      </c>
      <c r="Q6" s="27">
        <v>0.72560975609756095</v>
      </c>
      <c r="R6" s="22">
        <v>40163</v>
      </c>
      <c r="S6" s="31">
        <v>4.898524210269545</v>
      </c>
      <c r="T6" s="31">
        <v>5.2105604566683965</v>
      </c>
    </row>
    <row r="7" spans="1:20" ht="13.5" thickBot="1" x14ac:dyDescent="0.25">
      <c r="A7" s="29" t="s">
        <v>45</v>
      </c>
      <c r="B7" s="30" t="s">
        <v>96</v>
      </c>
      <c r="C7" s="22">
        <v>35429</v>
      </c>
      <c r="D7" s="22">
        <v>35014</v>
      </c>
      <c r="E7" s="22">
        <v>95376</v>
      </c>
      <c r="F7" s="22">
        <v>37041</v>
      </c>
      <c r="G7" s="22">
        <v>799</v>
      </c>
      <c r="H7" s="22">
        <v>133216</v>
      </c>
      <c r="I7" s="27">
        <v>3.7600835473764431</v>
      </c>
      <c r="J7" s="27">
        <v>3.804649568743931</v>
      </c>
      <c r="K7" s="22">
        <v>7690</v>
      </c>
      <c r="L7" s="22">
        <v>65</v>
      </c>
      <c r="M7" s="22">
        <v>16403</v>
      </c>
      <c r="N7" s="22">
        <v>14361</v>
      </c>
      <c r="O7" s="22">
        <v>38519</v>
      </c>
      <c r="P7" s="27">
        <v>1.0872166868949167</v>
      </c>
      <c r="Q7" s="27">
        <v>1.1001028160164505</v>
      </c>
      <c r="R7" s="22">
        <v>171735</v>
      </c>
      <c r="S7" s="31">
        <v>4.8473002342713594</v>
      </c>
      <c r="T7" s="31">
        <v>4.904752384760382</v>
      </c>
    </row>
    <row r="8" spans="1:20" ht="13.5" thickBot="1" x14ac:dyDescent="0.25">
      <c r="A8" s="29" t="s">
        <v>46</v>
      </c>
      <c r="B8" s="30" t="s">
        <v>97</v>
      </c>
      <c r="C8" s="22">
        <v>79960</v>
      </c>
      <c r="D8" s="22">
        <v>80387</v>
      </c>
      <c r="E8" s="22">
        <v>334735</v>
      </c>
      <c r="F8" s="22">
        <v>167808</v>
      </c>
      <c r="G8" s="22">
        <v>1305</v>
      </c>
      <c r="H8" s="22">
        <v>503848</v>
      </c>
      <c r="I8" s="27">
        <v>6.3012506253126563</v>
      </c>
      <c r="J8" s="27">
        <v>6.2677796161070818</v>
      </c>
      <c r="K8" s="22">
        <v>17361</v>
      </c>
      <c r="L8" s="22">
        <v>235</v>
      </c>
      <c r="M8" s="22">
        <v>39738</v>
      </c>
      <c r="N8" s="22">
        <v>0</v>
      </c>
      <c r="O8" s="22">
        <v>57334</v>
      </c>
      <c r="P8" s="27">
        <v>0.71703351675837923</v>
      </c>
      <c r="Q8" s="27">
        <v>0.71322477515021088</v>
      </c>
      <c r="R8" s="22">
        <v>561182</v>
      </c>
      <c r="S8" s="31">
        <v>7.0182841420710353</v>
      </c>
      <c r="T8" s="31">
        <v>6.9810043912572928</v>
      </c>
    </row>
    <row r="9" spans="1:20" ht="13.5" thickBot="1" x14ac:dyDescent="0.25">
      <c r="A9" s="29" t="s">
        <v>47</v>
      </c>
      <c r="B9" s="30" t="s">
        <v>98</v>
      </c>
      <c r="C9" s="22">
        <v>8087</v>
      </c>
      <c r="D9" s="22">
        <v>7827</v>
      </c>
      <c r="E9" s="22">
        <v>44044</v>
      </c>
      <c r="F9" s="22">
        <v>20404</v>
      </c>
      <c r="G9" s="22">
        <v>9</v>
      </c>
      <c r="H9" s="22">
        <v>64457</v>
      </c>
      <c r="I9" s="27">
        <v>7.9704463954494864</v>
      </c>
      <c r="J9" s="27">
        <v>8.2352114475533416</v>
      </c>
      <c r="K9" s="22">
        <v>3589</v>
      </c>
      <c r="L9" s="22">
        <v>39</v>
      </c>
      <c r="M9" s="22">
        <v>8235</v>
      </c>
      <c r="N9" s="22">
        <v>0</v>
      </c>
      <c r="O9" s="22">
        <v>11863</v>
      </c>
      <c r="P9" s="27">
        <v>1.4669222208482751</v>
      </c>
      <c r="Q9" s="27">
        <v>1.5156509518333972</v>
      </c>
      <c r="R9" s="22">
        <v>76320</v>
      </c>
      <c r="S9" s="31">
        <v>9.4373686162977624</v>
      </c>
      <c r="T9" s="31">
        <v>9.7508623993867385</v>
      </c>
    </row>
    <row r="10" spans="1:20" ht="13.5" thickBot="1" x14ac:dyDescent="0.25">
      <c r="A10" s="29" t="s">
        <v>48</v>
      </c>
      <c r="B10" s="30" t="s">
        <v>99</v>
      </c>
      <c r="C10" s="22">
        <v>33946</v>
      </c>
      <c r="D10" s="22">
        <v>33506</v>
      </c>
      <c r="E10" s="22">
        <v>143061</v>
      </c>
      <c r="F10" s="22">
        <v>69704</v>
      </c>
      <c r="G10" s="22">
        <v>352</v>
      </c>
      <c r="H10" s="22">
        <v>213117</v>
      </c>
      <c r="I10" s="27">
        <v>6.2781181877098922</v>
      </c>
      <c r="J10" s="27">
        <v>6.3605622873515193</v>
      </c>
      <c r="K10" s="22">
        <v>10660</v>
      </c>
      <c r="L10" s="22">
        <v>96</v>
      </c>
      <c r="M10" s="22">
        <v>19698</v>
      </c>
      <c r="N10" s="32" t="s">
        <v>64</v>
      </c>
      <c r="O10" s="22">
        <v>30454</v>
      </c>
      <c r="P10" s="27">
        <v>0.89713073705296653</v>
      </c>
      <c r="Q10" s="27">
        <v>0.90891183668596665</v>
      </c>
      <c r="R10" s="22">
        <v>243571</v>
      </c>
      <c r="S10" s="31">
        <v>7.175248924762859</v>
      </c>
      <c r="T10" s="31">
        <v>7.2694741240374858</v>
      </c>
    </row>
    <row r="11" spans="1:20" ht="13.5" thickBot="1" x14ac:dyDescent="0.25">
      <c r="A11" s="29" t="s">
        <v>49</v>
      </c>
      <c r="B11" s="30" t="s">
        <v>100</v>
      </c>
      <c r="C11" s="22">
        <v>26673</v>
      </c>
      <c r="D11" s="22">
        <v>1090</v>
      </c>
      <c r="E11" s="22">
        <v>10890</v>
      </c>
      <c r="F11" s="22">
        <v>3248</v>
      </c>
      <c r="G11" s="22">
        <v>4</v>
      </c>
      <c r="H11" s="22">
        <v>14142</v>
      </c>
      <c r="I11" s="27">
        <v>0.53019907771904173</v>
      </c>
      <c r="J11" s="27">
        <v>12.974311926605505</v>
      </c>
      <c r="K11" s="22">
        <v>179</v>
      </c>
      <c r="L11" s="22">
        <v>0</v>
      </c>
      <c r="M11" s="22">
        <v>886</v>
      </c>
      <c r="N11" s="22">
        <v>0</v>
      </c>
      <c r="O11" s="22">
        <v>1065</v>
      </c>
      <c r="P11" s="27">
        <v>3.9928017095939718E-2</v>
      </c>
      <c r="Q11" s="27">
        <v>0.97706422018348627</v>
      </c>
      <c r="R11" s="22">
        <v>15207</v>
      </c>
      <c r="S11" s="31">
        <v>0.57012709481498147</v>
      </c>
      <c r="T11" s="31">
        <v>13.951376146788991</v>
      </c>
    </row>
    <row r="12" spans="1:20" ht="13.5" thickBot="1" x14ac:dyDescent="0.25">
      <c r="A12" s="29" t="s">
        <v>50</v>
      </c>
      <c r="B12" s="30" t="s">
        <v>101</v>
      </c>
      <c r="C12" s="22">
        <v>13270</v>
      </c>
      <c r="D12" s="22">
        <v>13146</v>
      </c>
      <c r="E12" s="22">
        <v>113053</v>
      </c>
      <c r="F12" s="22">
        <v>29908</v>
      </c>
      <c r="G12" s="22">
        <v>143</v>
      </c>
      <c r="H12" s="22">
        <v>143104</v>
      </c>
      <c r="I12" s="27">
        <v>10.784024114544085</v>
      </c>
      <c r="J12" s="27">
        <v>10.885744713220751</v>
      </c>
      <c r="K12" s="22">
        <v>5416</v>
      </c>
      <c r="L12" s="22">
        <v>84</v>
      </c>
      <c r="M12" s="22">
        <v>15296</v>
      </c>
      <c r="N12" s="22">
        <v>0</v>
      </c>
      <c r="O12" s="22">
        <v>20796</v>
      </c>
      <c r="P12" s="27">
        <v>1.5671439336850037</v>
      </c>
      <c r="Q12" s="27">
        <v>1.581926061159288</v>
      </c>
      <c r="R12" s="22">
        <v>163900</v>
      </c>
      <c r="S12" s="31">
        <v>12.351168048229088</v>
      </c>
      <c r="T12" s="31">
        <v>12.467670774380039</v>
      </c>
    </row>
    <row r="13" spans="1:20" ht="13.5" thickBot="1" x14ac:dyDescent="0.25">
      <c r="A13" s="29" t="s">
        <v>51</v>
      </c>
      <c r="B13" s="30" t="s">
        <v>102</v>
      </c>
      <c r="C13" s="22">
        <v>45342</v>
      </c>
      <c r="D13" s="22">
        <v>47037</v>
      </c>
      <c r="E13" s="22">
        <v>165477</v>
      </c>
      <c r="F13" s="22">
        <v>83799</v>
      </c>
      <c r="G13" s="22">
        <v>114</v>
      </c>
      <c r="H13" s="22">
        <v>249390</v>
      </c>
      <c r="I13" s="27">
        <v>5.5001984914648672</v>
      </c>
      <c r="J13" s="27">
        <v>5.3019963007844888</v>
      </c>
      <c r="K13" s="22">
        <v>10839</v>
      </c>
      <c r="L13" s="22">
        <v>369</v>
      </c>
      <c r="M13" s="22">
        <v>20350</v>
      </c>
      <c r="N13" s="32" t="s">
        <v>64</v>
      </c>
      <c r="O13" s="22">
        <v>31558</v>
      </c>
      <c r="P13" s="27">
        <v>0.69599929425256934</v>
      </c>
      <c r="Q13" s="27">
        <v>0.670918638518613</v>
      </c>
      <c r="R13" s="22">
        <v>280948</v>
      </c>
      <c r="S13" s="31">
        <v>6.1961977857174366</v>
      </c>
      <c r="T13" s="31">
        <v>5.9729149393031022</v>
      </c>
    </row>
    <row r="14" spans="1:20" ht="13.5" thickBot="1" x14ac:dyDescent="0.25">
      <c r="A14" s="29" t="s">
        <v>52</v>
      </c>
      <c r="B14" s="30" t="s">
        <v>103</v>
      </c>
      <c r="C14" s="22">
        <v>21640</v>
      </c>
      <c r="D14" s="22">
        <v>7263</v>
      </c>
      <c r="E14" s="22">
        <v>29736</v>
      </c>
      <c r="F14" s="22">
        <v>9230</v>
      </c>
      <c r="G14" s="22">
        <v>157</v>
      </c>
      <c r="H14" s="22">
        <v>39123</v>
      </c>
      <c r="I14" s="27">
        <v>1.8079020332717191</v>
      </c>
      <c r="J14" s="27">
        <v>5.3866171003717476</v>
      </c>
      <c r="K14" s="22">
        <v>1421</v>
      </c>
      <c r="L14" s="22">
        <v>7</v>
      </c>
      <c r="M14" s="22">
        <v>3556</v>
      </c>
      <c r="N14" s="22">
        <v>0</v>
      </c>
      <c r="O14" s="22">
        <v>4984</v>
      </c>
      <c r="P14" s="27">
        <v>0.23031423290203326</v>
      </c>
      <c r="Q14" s="27">
        <v>0.68621781632934054</v>
      </c>
      <c r="R14" s="22">
        <v>44107</v>
      </c>
      <c r="S14" s="31">
        <v>2.0382162661737522</v>
      </c>
      <c r="T14" s="31">
        <v>6.0728349167010878</v>
      </c>
    </row>
    <row r="15" spans="1:20" ht="13.5" thickBot="1" x14ac:dyDescent="0.25">
      <c r="A15" s="29" t="s">
        <v>53</v>
      </c>
      <c r="B15" s="30" t="s">
        <v>104</v>
      </c>
      <c r="C15" s="22">
        <v>6574</v>
      </c>
      <c r="D15" s="22">
        <v>6425</v>
      </c>
      <c r="E15" s="22">
        <v>35102</v>
      </c>
      <c r="F15" s="22">
        <v>12074</v>
      </c>
      <c r="G15" s="22">
        <v>92</v>
      </c>
      <c r="H15" s="22">
        <v>47268</v>
      </c>
      <c r="I15" s="27">
        <v>7.1901429875266203</v>
      </c>
      <c r="J15" s="27">
        <v>7.3568871595330743</v>
      </c>
      <c r="K15" s="22">
        <v>2102</v>
      </c>
      <c r="L15" s="22">
        <v>44</v>
      </c>
      <c r="M15" s="22">
        <v>2895</v>
      </c>
      <c r="N15" s="22">
        <v>0</v>
      </c>
      <c r="O15" s="22">
        <v>5041</v>
      </c>
      <c r="P15" s="27">
        <v>0.76680864009735317</v>
      </c>
      <c r="Q15" s="27">
        <v>0.78459143968871592</v>
      </c>
      <c r="R15" s="22">
        <v>52309</v>
      </c>
      <c r="S15" s="31">
        <v>7.9569516276239733</v>
      </c>
      <c r="T15" s="31">
        <v>8.1414785992217897</v>
      </c>
    </row>
    <row r="16" spans="1:20" ht="13.5" thickBot="1" x14ac:dyDescent="0.25">
      <c r="A16" s="29" t="s">
        <v>54</v>
      </c>
      <c r="B16" s="30" t="s">
        <v>105</v>
      </c>
      <c r="C16" s="22">
        <v>10286</v>
      </c>
      <c r="D16" s="22">
        <v>10611</v>
      </c>
      <c r="E16" s="22">
        <v>19539</v>
      </c>
      <c r="F16" s="22">
        <v>14637</v>
      </c>
      <c r="G16" s="22">
        <v>64</v>
      </c>
      <c r="H16" s="22">
        <v>34240</v>
      </c>
      <c r="I16" s="27">
        <v>3.3287964223216022</v>
      </c>
      <c r="J16" s="27">
        <v>3.2268400716237866</v>
      </c>
      <c r="K16" s="22">
        <v>2657</v>
      </c>
      <c r="L16" s="22">
        <v>60</v>
      </c>
      <c r="M16" s="22">
        <v>3274</v>
      </c>
      <c r="N16" s="22">
        <v>0</v>
      </c>
      <c r="O16" s="22">
        <v>5991</v>
      </c>
      <c r="P16" s="27">
        <v>0.58244215438460045</v>
      </c>
      <c r="Q16" s="27">
        <v>0.56460277070964093</v>
      </c>
      <c r="R16" s="22">
        <v>40231</v>
      </c>
      <c r="S16" s="31">
        <v>3.9112385767062028</v>
      </c>
      <c r="T16" s="31">
        <v>3.7914428423334274</v>
      </c>
    </row>
    <row r="17" spans="1:20" ht="13.5" thickBot="1" x14ac:dyDescent="0.25">
      <c r="A17" s="29" t="s">
        <v>55</v>
      </c>
      <c r="B17" s="30" t="s">
        <v>106</v>
      </c>
      <c r="C17" s="22">
        <v>9773</v>
      </c>
      <c r="D17" s="22">
        <v>4040</v>
      </c>
      <c r="E17" s="22">
        <v>15716</v>
      </c>
      <c r="F17" s="22">
        <v>6999</v>
      </c>
      <c r="G17" s="22">
        <v>50</v>
      </c>
      <c r="H17" s="22">
        <v>22765</v>
      </c>
      <c r="I17" s="27">
        <v>2.3293768545994067</v>
      </c>
      <c r="J17" s="27">
        <v>5.6349009900990099</v>
      </c>
      <c r="K17" s="22">
        <v>1584</v>
      </c>
      <c r="L17" s="22">
        <v>11</v>
      </c>
      <c r="M17" s="22">
        <v>1751</v>
      </c>
      <c r="N17" s="22">
        <v>0</v>
      </c>
      <c r="O17" s="22">
        <v>3346</v>
      </c>
      <c r="P17" s="27">
        <v>0.34237184078583854</v>
      </c>
      <c r="Q17" s="27">
        <v>0.82821782178217818</v>
      </c>
      <c r="R17" s="22">
        <v>26111</v>
      </c>
      <c r="S17" s="31">
        <v>2.671748695385245</v>
      </c>
      <c r="T17" s="31">
        <v>6.4631188118811878</v>
      </c>
    </row>
    <row r="18" spans="1:20" ht="13.5" thickBot="1" x14ac:dyDescent="0.25">
      <c r="A18" s="29" t="s">
        <v>56</v>
      </c>
      <c r="B18" s="30" t="s">
        <v>103</v>
      </c>
      <c r="C18" s="22">
        <v>21640</v>
      </c>
      <c r="D18" s="22">
        <v>14167</v>
      </c>
      <c r="E18" s="22">
        <v>75484</v>
      </c>
      <c r="F18" s="22">
        <v>30529</v>
      </c>
      <c r="G18" s="22">
        <v>816</v>
      </c>
      <c r="H18" s="22">
        <v>106829</v>
      </c>
      <c r="I18" s="27">
        <v>4.9366451016635864</v>
      </c>
      <c r="J18" s="27">
        <v>7.540693160160937</v>
      </c>
      <c r="K18" s="22">
        <v>5718</v>
      </c>
      <c r="L18" s="22">
        <v>72</v>
      </c>
      <c r="M18" s="22">
        <v>10134</v>
      </c>
      <c r="N18" s="22">
        <v>2517</v>
      </c>
      <c r="O18" s="22">
        <v>18441</v>
      </c>
      <c r="P18" s="27">
        <v>0.85217190388170061</v>
      </c>
      <c r="Q18" s="27">
        <v>1.3016870191289616</v>
      </c>
      <c r="R18" s="22">
        <v>125270</v>
      </c>
      <c r="S18" s="31">
        <v>5.7888170055452868</v>
      </c>
      <c r="T18" s="31">
        <v>8.8423801792898988</v>
      </c>
    </row>
    <row r="19" spans="1:20" ht="13.5" thickBot="1" x14ac:dyDescent="0.25">
      <c r="A19" s="29" t="s">
        <v>57</v>
      </c>
      <c r="B19" s="30" t="s">
        <v>106</v>
      </c>
      <c r="C19" s="22">
        <v>9773</v>
      </c>
      <c r="D19" s="22">
        <v>5706</v>
      </c>
      <c r="E19" s="22">
        <v>20455</v>
      </c>
      <c r="F19" s="22">
        <v>6739</v>
      </c>
      <c r="G19" s="22">
        <v>59</v>
      </c>
      <c r="H19" s="22">
        <v>27253</v>
      </c>
      <c r="I19" s="27">
        <v>2.7886012483372555</v>
      </c>
      <c r="J19" s="27">
        <v>4.7762004907115321</v>
      </c>
      <c r="K19" s="22">
        <v>911</v>
      </c>
      <c r="L19" s="22">
        <v>6</v>
      </c>
      <c r="M19" s="22">
        <v>2136</v>
      </c>
      <c r="N19" s="22">
        <v>0</v>
      </c>
      <c r="O19" s="22">
        <v>3053</v>
      </c>
      <c r="P19" s="27">
        <v>0.31239128210375522</v>
      </c>
      <c r="Q19" s="27">
        <v>0.53505082369435686</v>
      </c>
      <c r="R19" s="22">
        <v>30306</v>
      </c>
      <c r="S19" s="31">
        <v>3.1009925304410109</v>
      </c>
      <c r="T19" s="31">
        <v>5.3112513144058884</v>
      </c>
    </row>
    <row r="20" spans="1:20" ht="13.5" thickBot="1" x14ac:dyDescent="0.25">
      <c r="A20" s="29" t="s">
        <v>58</v>
      </c>
      <c r="B20" s="30" t="s">
        <v>107</v>
      </c>
      <c r="C20" s="22">
        <v>10326</v>
      </c>
      <c r="D20" s="22">
        <v>4391</v>
      </c>
      <c r="E20" s="22">
        <v>18659</v>
      </c>
      <c r="F20" s="22">
        <v>7855</v>
      </c>
      <c r="G20" s="22">
        <v>17</v>
      </c>
      <c r="H20" s="22">
        <v>26531</v>
      </c>
      <c r="I20" s="27">
        <v>2.5693395312802636</v>
      </c>
      <c r="J20" s="27">
        <v>6.0421316328854475</v>
      </c>
      <c r="K20" s="22">
        <v>1350</v>
      </c>
      <c r="L20" s="22">
        <v>13</v>
      </c>
      <c r="M20" s="22">
        <v>2254</v>
      </c>
      <c r="N20" s="22">
        <v>0</v>
      </c>
      <c r="O20" s="22">
        <v>3617</v>
      </c>
      <c r="P20" s="27">
        <v>0.35028084447026925</v>
      </c>
      <c r="Q20" s="27">
        <v>0.82373035754953317</v>
      </c>
      <c r="R20" s="22">
        <v>30148</v>
      </c>
      <c r="S20" s="31">
        <v>2.9196203757505326</v>
      </c>
      <c r="T20" s="31">
        <v>6.8658619904349809</v>
      </c>
    </row>
    <row r="21" spans="1:20" ht="13.5" thickBot="1" x14ac:dyDescent="0.25">
      <c r="A21" s="29" t="s">
        <v>59</v>
      </c>
      <c r="B21" s="30" t="s">
        <v>108</v>
      </c>
      <c r="C21" s="22">
        <v>1093</v>
      </c>
      <c r="D21" s="22">
        <v>1051</v>
      </c>
      <c r="E21" s="22">
        <v>13417</v>
      </c>
      <c r="F21" s="22">
        <v>13158</v>
      </c>
      <c r="G21" s="22">
        <v>183</v>
      </c>
      <c r="H21" s="22">
        <v>26758</v>
      </c>
      <c r="I21" s="27">
        <v>24.481244281793231</v>
      </c>
      <c r="J21" s="27">
        <v>25.459562321598476</v>
      </c>
      <c r="K21" s="22">
        <v>559</v>
      </c>
      <c r="L21" s="22">
        <v>100</v>
      </c>
      <c r="M21" s="22">
        <v>1185</v>
      </c>
      <c r="N21" s="22">
        <v>18</v>
      </c>
      <c r="O21" s="22">
        <v>1862</v>
      </c>
      <c r="P21" s="27">
        <v>1.7035681610247027</v>
      </c>
      <c r="Q21" s="27">
        <v>1.7716460513796384</v>
      </c>
      <c r="R21" s="22">
        <v>28620</v>
      </c>
      <c r="S21" s="31">
        <v>26.184812442817933</v>
      </c>
      <c r="T21" s="31">
        <v>27.231208372978116</v>
      </c>
    </row>
    <row r="22" spans="1:20" ht="13.5" thickBot="1" x14ac:dyDescent="0.25">
      <c r="A22" s="29" t="s">
        <v>60</v>
      </c>
      <c r="B22" s="30" t="s">
        <v>109</v>
      </c>
      <c r="C22" s="22">
        <v>5451</v>
      </c>
      <c r="D22" s="22">
        <v>5405</v>
      </c>
      <c r="E22" s="22">
        <v>47123</v>
      </c>
      <c r="F22" s="22">
        <v>22964</v>
      </c>
      <c r="G22" s="22">
        <v>800</v>
      </c>
      <c r="H22" s="22">
        <v>70887</v>
      </c>
      <c r="I22" s="27">
        <v>13.004402861860209</v>
      </c>
      <c r="J22" s="27">
        <v>13.115078630897317</v>
      </c>
      <c r="K22" s="22">
        <v>4228</v>
      </c>
      <c r="L22" s="22">
        <v>97</v>
      </c>
      <c r="M22" s="22">
        <v>7023</v>
      </c>
      <c r="N22" s="32" t="s">
        <v>64</v>
      </c>
      <c r="O22" s="22">
        <v>11348</v>
      </c>
      <c r="P22" s="27">
        <v>2.0818198495688867</v>
      </c>
      <c r="Q22" s="27">
        <v>2.0995374653098984</v>
      </c>
      <c r="R22" s="22">
        <v>82235</v>
      </c>
      <c r="S22" s="31">
        <v>15.086222711429096</v>
      </c>
      <c r="T22" s="31">
        <v>15.214616096207216</v>
      </c>
    </row>
    <row r="23" spans="1:20" ht="13.5" thickBot="1" x14ac:dyDescent="0.25">
      <c r="A23" s="29" t="s">
        <v>61</v>
      </c>
      <c r="B23" s="30" t="s">
        <v>110</v>
      </c>
      <c r="C23" s="22">
        <v>15762</v>
      </c>
      <c r="D23" s="22">
        <v>14055</v>
      </c>
      <c r="E23" s="22">
        <v>42348</v>
      </c>
      <c r="F23" s="22">
        <v>18814</v>
      </c>
      <c r="G23" s="22">
        <v>404</v>
      </c>
      <c r="H23" s="22">
        <v>61566</v>
      </c>
      <c r="I23" s="27">
        <v>3.9059763989341456</v>
      </c>
      <c r="J23" s="27">
        <v>4.3803628601921023</v>
      </c>
      <c r="K23" s="22">
        <v>4055</v>
      </c>
      <c r="L23" s="22">
        <v>26</v>
      </c>
      <c r="M23" s="22">
        <v>4873</v>
      </c>
      <c r="N23" s="22">
        <v>0</v>
      </c>
      <c r="O23" s="22">
        <v>8954</v>
      </c>
      <c r="P23" s="27">
        <v>0.568075117370892</v>
      </c>
      <c r="Q23" s="27">
        <v>0.63706865884027042</v>
      </c>
      <c r="R23" s="22">
        <v>70520</v>
      </c>
      <c r="S23" s="31">
        <v>4.4740515163050372</v>
      </c>
      <c r="T23" s="31">
        <v>5.0174315190323728</v>
      </c>
    </row>
    <row r="24" spans="1:20" ht="13.5" thickBot="1" x14ac:dyDescent="0.25">
      <c r="A24" s="29" t="s">
        <v>62</v>
      </c>
      <c r="B24" s="30" t="s">
        <v>91</v>
      </c>
      <c r="C24" s="22">
        <v>8349</v>
      </c>
      <c r="D24" s="22">
        <v>5080</v>
      </c>
      <c r="E24" s="22">
        <v>15898</v>
      </c>
      <c r="F24" s="22">
        <v>4217</v>
      </c>
      <c r="G24" s="22">
        <v>14</v>
      </c>
      <c r="H24" s="22">
        <v>20129</v>
      </c>
      <c r="I24" s="27">
        <v>2.4109474188525573</v>
      </c>
      <c r="J24" s="27">
        <v>3.9624015748031498</v>
      </c>
      <c r="K24" s="22">
        <v>1602</v>
      </c>
      <c r="L24" s="22">
        <v>8</v>
      </c>
      <c r="M24" s="22">
        <v>2334</v>
      </c>
      <c r="N24" s="22">
        <v>0</v>
      </c>
      <c r="O24" s="22">
        <v>3944</v>
      </c>
      <c r="P24" s="27">
        <v>0.47239190322194274</v>
      </c>
      <c r="Q24" s="27">
        <v>0.77637795275590549</v>
      </c>
      <c r="R24" s="22">
        <v>24073</v>
      </c>
      <c r="S24" s="31">
        <v>2.8833393220744998</v>
      </c>
      <c r="T24" s="31">
        <v>4.7387795275590552</v>
      </c>
    </row>
    <row r="25" spans="1:20" ht="13.5" thickBot="1" x14ac:dyDescent="0.25">
      <c r="A25" s="29" t="s">
        <v>63</v>
      </c>
      <c r="B25" s="30" t="s">
        <v>111</v>
      </c>
      <c r="C25" s="22">
        <v>4633</v>
      </c>
      <c r="D25" s="22">
        <v>4606</v>
      </c>
      <c r="E25" s="22">
        <v>13509</v>
      </c>
      <c r="F25" s="22">
        <v>5400</v>
      </c>
      <c r="G25" s="22">
        <v>11</v>
      </c>
      <c r="H25" s="22">
        <v>18920</v>
      </c>
      <c r="I25" s="27">
        <v>4.0837470321605869</v>
      </c>
      <c r="J25" s="27">
        <v>4.107685627442466</v>
      </c>
      <c r="K25" s="22">
        <v>1283</v>
      </c>
      <c r="L25" s="22">
        <v>28</v>
      </c>
      <c r="M25" s="22">
        <v>2199</v>
      </c>
      <c r="N25" s="22">
        <v>0</v>
      </c>
      <c r="O25" s="22">
        <v>3510</v>
      </c>
      <c r="P25" s="27">
        <v>0.75760846104036261</v>
      </c>
      <c r="Q25" s="27">
        <v>0.76204950065132437</v>
      </c>
      <c r="R25" s="22">
        <v>22430</v>
      </c>
      <c r="S25" s="31">
        <v>4.8413554932009495</v>
      </c>
      <c r="T25" s="31">
        <v>4.8697351280937911</v>
      </c>
    </row>
    <row r="26" spans="1:20" ht="13.5" thickBot="1" x14ac:dyDescent="0.25">
      <c r="A26" s="29" t="s">
        <v>65</v>
      </c>
      <c r="B26" s="30" t="s">
        <v>112</v>
      </c>
      <c r="C26" s="22">
        <v>21444</v>
      </c>
      <c r="D26" s="22">
        <v>21105</v>
      </c>
      <c r="E26" s="22">
        <v>113502</v>
      </c>
      <c r="F26" s="22">
        <v>47690</v>
      </c>
      <c r="G26" s="22">
        <v>136</v>
      </c>
      <c r="H26" s="22">
        <v>161328</v>
      </c>
      <c r="I26" s="27">
        <v>7.5232232792389482</v>
      </c>
      <c r="J26" s="27">
        <v>7.6440653873489692</v>
      </c>
      <c r="K26" s="22">
        <v>6614</v>
      </c>
      <c r="L26" s="22">
        <v>115</v>
      </c>
      <c r="M26" s="22">
        <v>15740</v>
      </c>
      <c r="N26" s="22">
        <v>0</v>
      </c>
      <c r="O26" s="22">
        <v>22469</v>
      </c>
      <c r="P26" s="27">
        <v>1.0477989181122924</v>
      </c>
      <c r="Q26" s="27">
        <v>1.0646292347784885</v>
      </c>
      <c r="R26" s="22">
        <v>183797</v>
      </c>
      <c r="S26" s="31">
        <v>8.5710221973512404</v>
      </c>
      <c r="T26" s="31">
        <v>8.7086946221274584</v>
      </c>
    </row>
    <row r="27" spans="1:20" ht="13.5" thickBot="1" x14ac:dyDescent="0.25">
      <c r="A27" s="29" t="s">
        <v>66</v>
      </c>
      <c r="B27" s="30" t="s">
        <v>113</v>
      </c>
      <c r="C27" s="22">
        <v>6615</v>
      </c>
      <c r="D27" s="22">
        <v>6135</v>
      </c>
      <c r="E27" s="22">
        <v>21569</v>
      </c>
      <c r="F27" s="22">
        <v>7335</v>
      </c>
      <c r="G27" s="22">
        <v>39</v>
      </c>
      <c r="H27" s="22">
        <v>28943</v>
      </c>
      <c r="I27" s="27">
        <v>4.3753590325018896</v>
      </c>
      <c r="J27" s="27">
        <v>4.7176854115729423</v>
      </c>
      <c r="K27" s="22">
        <v>1082</v>
      </c>
      <c r="L27" s="22">
        <v>8</v>
      </c>
      <c r="M27" s="22">
        <v>4623</v>
      </c>
      <c r="N27" s="32" t="s">
        <v>64</v>
      </c>
      <c r="O27" s="22">
        <v>5713</v>
      </c>
      <c r="P27" s="27">
        <v>0.86364323507180651</v>
      </c>
      <c r="Q27" s="27">
        <v>0.9312143439282804</v>
      </c>
      <c r="R27" s="22">
        <v>34656</v>
      </c>
      <c r="S27" s="31">
        <v>5.2390022675736958</v>
      </c>
      <c r="T27" s="31">
        <v>5.6488997555012226</v>
      </c>
    </row>
    <row r="28" spans="1:20" ht="13.5" thickBot="1" x14ac:dyDescent="0.25">
      <c r="A28" s="29" t="s">
        <v>67</v>
      </c>
      <c r="B28" s="30" t="s">
        <v>114</v>
      </c>
      <c r="C28" s="22">
        <v>28780</v>
      </c>
      <c r="D28" s="22">
        <v>28769</v>
      </c>
      <c r="E28" s="22">
        <v>42669</v>
      </c>
      <c r="F28" s="22">
        <v>8520</v>
      </c>
      <c r="G28" s="22">
        <v>6</v>
      </c>
      <c r="H28" s="22">
        <v>51195</v>
      </c>
      <c r="I28" s="27">
        <v>1.7788394718554552</v>
      </c>
      <c r="J28" s="27">
        <v>1.7795196218151483</v>
      </c>
      <c r="K28" s="22">
        <v>2790</v>
      </c>
      <c r="L28" s="22">
        <v>31</v>
      </c>
      <c r="M28" s="22">
        <v>5216</v>
      </c>
      <c r="N28" s="22">
        <v>309</v>
      </c>
      <c r="O28" s="22">
        <v>8346</v>
      </c>
      <c r="P28" s="27">
        <v>0.28999305072967341</v>
      </c>
      <c r="Q28" s="27">
        <v>0.2901039313149571</v>
      </c>
      <c r="R28" s="22">
        <v>59541</v>
      </c>
      <c r="S28" s="31">
        <v>2.0688325225851285</v>
      </c>
      <c r="T28" s="31">
        <v>2.0696235531301053</v>
      </c>
    </row>
    <row r="29" spans="1:20" ht="13.5" thickBot="1" x14ac:dyDescent="0.25">
      <c r="A29" s="29" t="s">
        <v>68</v>
      </c>
      <c r="B29" s="30" t="s">
        <v>115</v>
      </c>
      <c r="C29" s="22">
        <v>15934</v>
      </c>
      <c r="D29" s="22">
        <v>15868</v>
      </c>
      <c r="E29" s="22">
        <v>96218</v>
      </c>
      <c r="F29" s="22">
        <v>50474</v>
      </c>
      <c r="G29" s="22">
        <v>534</v>
      </c>
      <c r="H29" s="22">
        <v>147226</v>
      </c>
      <c r="I29" s="27">
        <v>9.2397389230576135</v>
      </c>
      <c r="J29" s="27">
        <v>9.2781699016889334</v>
      </c>
      <c r="K29" s="22">
        <v>6655</v>
      </c>
      <c r="L29" s="22">
        <v>104</v>
      </c>
      <c r="M29" s="22">
        <v>12520</v>
      </c>
      <c r="N29" s="22">
        <v>0</v>
      </c>
      <c r="O29" s="22">
        <v>19279</v>
      </c>
      <c r="P29" s="27">
        <v>1.2099284548763649</v>
      </c>
      <c r="Q29" s="27">
        <v>1.2149609276531383</v>
      </c>
      <c r="R29" s="22">
        <v>166505</v>
      </c>
      <c r="S29" s="31">
        <v>10.449667377933977</v>
      </c>
      <c r="T29" s="31">
        <v>10.493130829342071</v>
      </c>
    </row>
    <row r="30" spans="1:20" ht="13.5" thickBot="1" x14ac:dyDescent="0.25">
      <c r="A30" s="29" t="s">
        <v>69</v>
      </c>
      <c r="B30" s="30" t="s">
        <v>116</v>
      </c>
      <c r="C30" s="22">
        <v>15282</v>
      </c>
      <c r="D30" s="22">
        <v>16150</v>
      </c>
      <c r="E30" s="22">
        <v>83081</v>
      </c>
      <c r="F30" s="22">
        <v>29724</v>
      </c>
      <c r="G30" s="22">
        <v>488</v>
      </c>
      <c r="H30" s="22">
        <v>113293</v>
      </c>
      <c r="I30" s="27">
        <v>7.4134929982986524</v>
      </c>
      <c r="J30" s="27">
        <v>7.0150464396284828</v>
      </c>
      <c r="K30" s="22">
        <v>5672</v>
      </c>
      <c r="L30" s="22">
        <v>61</v>
      </c>
      <c r="M30" s="22">
        <v>12459</v>
      </c>
      <c r="N30" s="22">
        <v>0</v>
      </c>
      <c r="O30" s="22">
        <v>18192</v>
      </c>
      <c r="P30" s="27">
        <v>1.1904201020808796</v>
      </c>
      <c r="Q30" s="27">
        <v>1.1264396284829721</v>
      </c>
      <c r="R30" s="22">
        <v>131485</v>
      </c>
      <c r="S30" s="31">
        <v>8.6039131003795308</v>
      </c>
      <c r="T30" s="31">
        <v>8.1414860681114547</v>
      </c>
    </row>
    <row r="31" spans="1:20" ht="13.5" thickBot="1" x14ac:dyDescent="0.25">
      <c r="A31" s="29" t="s">
        <v>70</v>
      </c>
      <c r="B31" s="30" t="s">
        <v>117</v>
      </c>
      <c r="C31" s="22">
        <v>23373</v>
      </c>
      <c r="D31" s="22">
        <v>24672</v>
      </c>
      <c r="E31" s="22">
        <v>93673</v>
      </c>
      <c r="F31" s="22">
        <v>45874</v>
      </c>
      <c r="G31" s="22">
        <v>429</v>
      </c>
      <c r="H31" s="22">
        <v>139976</v>
      </c>
      <c r="I31" s="27">
        <v>5.9887904847473576</v>
      </c>
      <c r="J31" s="27">
        <v>5.6734760051880677</v>
      </c>
      <c r="K31" s="22">
        <v>10448</v>
      </c>
      <c r="L31" s="22">
        <v>96</v>
      </c>
      <c r="M31" s="22">
        <v>16529</v>
      </c>
      <c r="N31" s="22">
        <v>1004</v>
      </c>
      <c r="O31" s="22">
        <v>28077</v>
      </c>
      <c r="P31" s="27">
        <v>1.2012578616352201</v>
      </c>
      <c r="Q31" s="27">
        <v>1.1380107003891051</v>
      </c>
      <c r="R31" s="22">
        <v>168053</v>
      </c>
      <c r="S31" s="31">
        <v>7.1900483463825786</v>
      </c>
      <c r="T31" s="31">
        <v>6.8114867055771722</v>
      </c>
    </row>
    <row r="32" spans="1:20" ht="13.5" thickBot="1" x14ac:dyDescent="0.25">
      <c r="A32" s="29" t="s">
        <v>71</v>
      </c>
      <c r="B32" s="30" t="s">
        <v>100</v>
      </c>
      <c r="C32" s="22">
        <v>26673</v>
      </c>
      <c r="D32" s="22">
        <v>24487</v>
      </c>
      <c r="E32" s="22">
        <v>140833</v>
      </c>
      <c r="F32" s="22">
        <v>69688</v>
      </c>
      <c r="G32" s="22">
        <v>251</v>
      </c>
      <c r="H32" s="22">
        <v>210772</v>
      </c>
      <c r="I32" s="27">
        <v>7.9020732576013195</v>
      </c>
      <c r="J32" s="27">
        <v>8.6075060236043619</v>
      </c>
      <c r="K32" s="22">
        <v>11931</v>
      </c>
      <c r="L32" s="22">
        <v>135</v>
      </c>
      <c r="M32" s="22">
        <v>25504</v>
      </c>
      <c r="N32" s="22">
        <v>0</v>
      </c>
      <c r="O32" s="22">
        <v>37570</v>
      </c>
      <c r="P32" s="27">
        <v>1.4085404716379859</v>
      </c>
      <c r="Q32" s="27">
        <v>1.5342834973659494</v>
      </c>
      <c r="R32" s="22">
        <v>248342</v>
      </c>
      <c r="S32" s="31">
        <v>9.3106137292393054</v>
      </c>
      <c r="T32" s="31">
        <v>10.141789520970312</v>
      </c>
    </row>
    <row r="33" spans="1:20" ht="13.5" thickBot="1" x14ac:dyDescent="0.25">
      <c r="A33" s="29" t="s">
        <v>72</v>
      </c>
      <c r="B33" s="30" t="s">
        <v>118</v>
      </c>
      <c r="C33" s="22">
        <v>31612</v>
      </c>
      <c r="D33" s="22">
        <v>32078</v>
      </c>
      <c r="E33" s="22">
        <v>78239</v>
      </c>
      <c r="F33" s="22">
        <v>40011</v>
      </c>
      <c r="G33" s="22">
        <v>719</v>
      </c>
      <c r="H33" s="22">
        <v>118969</v>
      </c>
      <c r="I33" s="27">
        <v>3.7634126281159053</v>
      </c>
      <c r="J33" s="27">
        <v>3.7087411933412309</v>
      </c>
      <c r="K33" s="22">
        <v>5213</v>
      </c>
      <c r="L33" s="22">
        <v>95</v>
      </c>
      <c r="M33" s="22">
        <v>10695</v>
      </c>
      <c r="N33" s="22">
        <v>3038</v>
      </c>
      <c r="O33" s="22">
        <v>19041</v>
      </c>
      <c r="P33" s="27">
        <v>0.60233455649753254</v>
      </c>
      <c r="Q33" s="27">
        <v>0.59358438805411806</v>
      </c>
      <c r="R33" s="22">
        <v>138010</v>
      </c>
      <c r="S33" s="31">
        <v>4.3657471846134381</v>
      </c>
      <c r="T33" s="31">
        <v>4.3023255813953485</v>
      </c>
    </row>
    <row r="34" spans="1:20" ht="13.5" thickBot="1" x14ac:dyDescent="0.25">
      <c r="A34" s="29" t="s">
        <v>73</v>
      </c>
      <c r="B34" s="30" t="s">
        <v>107</v>
      </c>
      <c r="C34" s="22">
        <v>10326</v>
      </c>
      <c r="D34" s="22">
        <v>5938</v>
      </c>
      <c r="E34" s="22">
        <v>30266</v>
      </c>
      <c r="F34" s="22">
        <v>13241</v>
      </c>
      <c r="G34" s="22">
        <v>3</v>
      </c>
      <c r="H34" s="22">
        <v>43510</v>
      </c>
      <c r="I34" s="27">
        <v>4.2136354832461747</v>
      </c>
      <c r="J34" s="27">
        <v>7.3273829572246552</v>
      </c>
      <c r="K34" s="22">
        <v>2758</v>
      </c>
      <c r="L34" s="22">
        <v>41</v>
      </c>
      <c r="M34" s="22">
        <v>3757</v>
      </c>
      <c r="N34" s="22">
        <v>0</v>
      </c>
      <c r="O34" s="22">
        <v>6556</v>
      </c>
      <c r="P34" s="27">
        <v>0.63490218865000969</v>
      </c>
      <c r="Q34" s="27">
        <v>1.1040754462782081</v>
      </c>
      <c r="R34" s="22">
        <v>50066</v>
      </c>
      <c r="S34" s="31">
        <v>4.8485376718961843</v>
      </c>
      <c r="T34" s="31">
        <v>8.4314584035028624</v>
      </c>
    </row>
    <row r="35" spans="1:20" ht="13.5" thickBot="1" x14ac:dyDescent="0.25">
      <c r="A35" s="29" t="s">
        <v>74</v>
      </c>
      <c r="B35" s="30" t="s">
        <v>119</v>
      </c>
      <c r="C35" s="22">
        <v>11952</v>
      </c>
      <c r="D35" s="22">
        <v>11967</v>
      </c>
      <c r="E35" s="22">
        <v>28569</v>
      </c>
      <c r="F35" s="22">
        <v>15717</v>
      </c>
      <c r="G35" s="22">
        <v>55</v>
      </c>
      <c r="H35" s="22">
        <v>44341</v>
      </c>
      <c r="I35" s="27">
        <v>3.7099230254350735</v>
      </c>
      <c r="J35" s="27">
        <v>3.7052728336258043</v>
      </c>
      <c r="K35" s="22">
        <v>2069</v>
      </c>
      <c r="L35" s="22">
        <v>59</v>
      </c>
      <c r="M35" s="22">
        <v>4924</v>
      </c>
      <c r="N35" s="22">
        <v>0</v>
      </c>
      <c r="O35" s="22">
        <v>7052</v>
      </c>
      <c r="P35" s="27">
        <v>0.59002677376171353</v>
      </c>
      <c r="Q35" s="27">
        <v>0.58928720648449906</v>
      </c>
      <c r="R35" s="22">
        <v>51393</v>
      </c>
      <c r="S35" s="31">
        <v>4.2999497991967868</v>
      </c>
      <c r="T35" s="31">
        <v>4.2945600401103032</v>
      </c>
    </row>
    <row r="36" spans="1:20" ht="13.5" thickBot="1" x14ac:dyDescent="0.25">
      <c r="A36" s="29" t="s">
        <v>75</v>
      </c>
      <c r="B36" s="30" t="s">
        <v>120</v>
      </c>
      <c r="C36" s="22">
        <v>15762</v>
      </c>
      <c r="D36" s="22">
        <v>1900</v>
      </c>
      <c r="E36" s="22">
        <v>2145</v>
      </c>
      <c r="F36" s="22">
        <v>1429</v>
      </c>
      <c r="G36" s="22">
        <v>0</v>
      </c>
      <c r="H36" s="22">
        <v>3574</v>
      </c>
      <c r="I36" s="27">
        <v>0.22674787463519858</v>
      </c>
      <c r="J36" s="27">
        <v>1.8810526315789473</v>
      </c>
      <c r="K36" s="22">
        <v>412</v>
      </c>
      <c r="L36" s="22">
        <v>3</v>
      </c>
      <c r="M36" s="22">
        <v>295</v>
      </c>
      <c r="N36" s="32" t="s">
        <v>64</v>
      </c>
      <c r="O36" s="22">
        <v>710</v>
      </c>
      <c r="P36" s="27">
        <v>4.5045045045045043E-2</v>
      </c>
      <c r="Q36" s="27">
        <v>0.37368421052631579</v>
      </c>
      <c r="R36" s="22">
        <v>4284</v>
      </c>
      <c r="S36" s="31">
        <v>0.27179291968024361</v>
      </c>
      <c r="T36" s="31">
        <v>2.2547368421052632</v>
      </c>
    </row>
    <row r="37" spans="1:20" ht="13.5" thickBot="1" x14ac:dyDescent="0.25">
      <c r="A37" s="29" t="s">
        <v>77</v>
      </c>
      <c r="B37" s="30" t="s">
        <v>121</v>
      </c>
      <c r="C37" s="22">
        <v>69617</v>
      </c>
      <c r="D37" s="22">
        <v>71148</v>
      </c>
      <c r="E37" s="22">
        <v>108541</v>
      </c>
      <c r="F37" s="22">
        <v>50895</v>
      </c>
      <c r="G37" s="22">
        <v>26</v>
      </c>
      <c r="H37" s="22">
        <v>159462</v>
      </c>
      <c r="I37" s="27">
        <v>2.2905612134967033</v>
      </c>
      <c r="J37" s="27">
        <v>2.2412717152976893</v>
      </c>
      <c r="K37" s="22">
        <v>5772</v>
      </c>
      <c r="L37" s="22">
        <v>118</v>
      </c>
      <c r="M37" s="22">
        <v>10145</v>
      </c>
      <c r="N37" s="22">
        <v>0</v>
      </c>
      <c r="O37" s="22">
        <v>16035</v>
      </c>
      <c r="P37" s="27">
        <v>0.2303316718617579</v>
      </c>
      <c r="Q37" s="27">
        <v>0.22537527407657279</v>
      </c>
      <c r="R37" s="22">
        <v>175497</v>
      </c>
      <c r="S37" s="31">
        <v>2.5208928853584611</v>
      </c>
      <c r="T37" s="31">
        <v>2.466646989374262</v>
      </c>
    </row>
    <row r="38" spans="1:20" ht="13.5" thickBot="1" x14ac:dyDescent="0.25">
      <c r="A38" s="29" t="s">
        <v>78</v>
      </c>
      <c r="B38" s="30" t="s">
        <v>122</v>
      </c>
      <c r="C38" s="22">
        <v>80619</v>
      </c>
      <c r="D38" s="22">
        <v>2544</v>
      </c>
      <c r="E38" s="22">
        <v>6590</v>
      </c>
      <c r="F38" s="22">
        <v>3560</v>
      </c>
      <c r="G38" s="22">
        <v>9</v>
      </c>
      <c r="H38" s="22">
        <v>10159</v>
      </c>
      <c r="I38" s="27">
        <v>0.12601247844800853</v>
      </c>
      <c r="J38" s="27">
        <v>3.9933176100628929</v>
      </c>
      <c r="K38" s="22">
        <v>68</v>
      </c>
      <c r="L38" s="22">
        <v>0</v>
      </c>
      <c r="M38" s="22">
        <v>461</v>
      </c>
      <c r="N38" s="22">
        <v>0</v>
      </c>
      <c r="O38" s="22">
        <v>529</v>
      </c>
      <c r="P38" s="27">
        <v>6.5617286247658738E-3</v>
      </c>
      <c r="Q38" s="27">
        <v>0.20794025157232704</v>
      </c>
      <c r="R38" s="22">
        <v>10688</v>
      </c>
      <c r="S38" s="31">
        <v>0.1325742070727744</v>
      </c>
      <c r="T38" s="31">
        <v>4.2012578616352201</v>
      </c>
    </row>
    <row r="39" spans="1:20" ht="13.5" thickBot="1" x14ac:dyDescent="0.25">
      <c r="A39" s="29" t="s">
        <v>79</v>
      </c>
      <c r="B39" s="30" t="s">
        <v>123</v>
      </c>
      <c r="C39" s="22">
        <v>17315</v>
      </c>
      <c r="D39" s="22">
        <v>17389</v>
      </c>
      <c r="E39" s="22">
        <v>71567</v>
      </c>
      <c r="F39" s="22">
        <v>18626</v>
      </c>
      <c r="G39" s="22">
        <v>179</v>
      </c>
      <c r="H39" s="22">
        <v>90372</v>
      </c>
      <c r="I39" s="27">
        <v>5.2192896332659542</v>
      </c>
      <c r="J39" s="27">
        <v>5.1970786129162114</v>
      </c>
      <c r="K39" s="22">
        <v>5375</v>
      </c>
      <c r="L39" s="22">
        <v>102</v>
      </c>
      <c r="M39" s="22">
        <v>11073</v>
      </c>
      <c r="N39" s="22">
        <v>0</v>
      </c>
      <c r="O39" s="22">
        <v>16550</v>
      </c>
      <c r="P39" s="27">
        <v>0.95581865434594282</v>
      </c>
      <c r="Q39" s="27">
        <v>0.95175110702168042</v>
      </c>
      <c r="R39" s="22">
        <v>106922</v>
      </c>
      <c r="S39" s="31">
        <v>6.1751082876118968</v>
      </c>
      <c r="T39" s="31">
        <v>6.1488297199378916</v>
      </c>
    </row>
    <row r="40" spans="1:20" ht="13.5" thickBot="1" x14ac:dyDescent="0.25">
      <c r="A40" s="29" t="s">
        <v>80</v>
      </c>
      <c r="B40" s="30" t="s">
        <v>124</v>
      </c>
      <c r="C40" s="22">
        <v>178519</v>
      </c>
      <c r="D40" s="22">
        <v>129613</v>
      </c>
      <c r="E40" s="22">
        <v>232895</v>
      </c>
      <c r="F40" s="22">
        <v>80757</v>
      </c>
      <c r="G40" s="22">
        <v>346</v>
      </c>
      <c r="H40" s="22">
        <v>313998</v>
      </c>
      <c r="I40" s="27">
        <v>1.758905214570998</v>
      </c>
      <c r="J40" s="27">
        <v>2.4225810682570423</v>
      </c>
      <c r="K40" s="22">
        <v>17544</v>
      </c>
      <c r="L40" s="22">
        <v>282</v>
      </c>
      <c r="M40" s="22">
        <v>30246</v>
      </c>
      <c r="N40" s="32" t="s">
        <v>64</v>
      </c>
      <c r="O40" s="22">
        <v>48072</v>
      </c>
      <c r="P40" s="27">
        <v>0.26928226127190941</v>
      </c>
      <c r="Q40" s="27">
        <v>0.3708887225818398</v>
      </c>
      <c r="R40" s="22">
        <v>362070</v>
      </c>
      <c r="S40" s="31">
        <v>2.0281874758429073</v>
      </c>
      <c r="T40" s="31">
        <v>2.7934697908388819</v>
      </c>
    </row>
    <row r="41" spans="1:20" ht="13.5" thickBot="1" x14ac:dyDescent="0.25">
      <c r="A41" s="29" t="s">
        <v>81</v>
      </c>
      <c r="B41" s="30" t="s">
        <v>124</v>
      </c>
      <c r="C41" s="22">
        <v>178519</v>
      </c>
      <c r="D41" s="22">
        <v>48429</v>
      </c>
      <c r="E41" s="22">
        <v>59921</v>
      </c>
      <c r="F41" s="22">
        <v>31809</v>
      </c>
      <c r="G41" s="22">
        <v>39</v>
      </c>
      <c r="H41" s="22">
        <v>91769</v>
      </c>
      <c r="I41" s="27">
        <v>0.51405732723127506</v>
      </c>
      <c r="J41" s="27">
        <v>1.8949183340560407</v>
      </c>
      <c r="K41" s="22">
        <v>6525</v>
      </c>
      <c r="L41" s="22">
        <v>154</v>
      </c>
      <c r="M41" s="22">
        <v>11827</v>
      </c>
      <c r="N41" s="32" t="s">
        <v>64</v>
      </c>
      <c r="O41" s="22">
        <v>18506</v>
      </c>
      <c r="P41" s="27">
        <v>0.1036640357608994</v>
      </c>
      <c r="Q41" s="27">
        <v>0.38212641186066199</v>
      </c>
      <c r="R41" s="22">
        <v>110275</v>
      </c>
      <c r="S41" s="31">
        <v>0.61772136299217451</v>
      </c>
      <c r="T41" s="31">
        <v>2.2770447459167027</v>
      </c>
    </row>
    <row r="42" spans="1:20" ht="13.5" thickBot="1" x14ac:dyDescent="0.25">
      <c r="A42" s="29" t="s">
        <v>82</v>
      </c>
      <c r="B42" s="30" t="s">
        <v>125</v>
      </c>
      <c r="C42" s="22">
        <v>22872</v>
      </c>
      <c r="D42" s="22">
        <v>22954</v>
      </c>
      <c r="E42" s="22">
        <v>73692</v>
      </c>
      <c r="F42" s="22">
        <v>23956</v>
      </c>
      <c r="G42" s="22">
        <v>390</v>
      </c>
      <c r="H42" s="22">
        <v>98038</v>
      </c>
      <c r="I42" s="27">
        <v>4.2863763553690104</v>
      </c>
      <c r="J42" s="27">
        <v>4.2710638668641634</v>
      </c>
      <c r="K42" s="22">
        <v>5802</v>
      </c>
      <c r="L42" s="22">
        <v>71</v>
      </c>
      <c r="M42" s="22">
        <v>10462</v>
      </c>
      <c r="N42" s="22">
        <v>0</v>
      </c>
      <c r="O42" s="22">
        <v>16335</v>
      </c>
      <c r="P42" s="27">
        <v>0.71419202518363067</v>
      </c>
      <c r="Q42" s="27">
        <v>0.71164067264964714</v>
      </c>
      <c r="R42" s="22">
        <v>114373</v>
      </c>
      <c r="S42" s="31">
        <v>5.0005683805526404</v>
      </c>
      <c r="T42" s="31">
        <v>4.9827045395138105</v>
      </c>
    </row>
    <row r="43" spans="1:20" ht="13.5" thickBot="1" x14ac:dyDescent="0.25">
      <c r="A43" s="29" t="s">
        <v>83</v>
      </c>
      <c r="B43" s="30" t="s">
        <v>126</v>
      </c>
      <c r="C43" s="22">
        <v>31643</v>
      </c>
      <c r="D43" s="22">
        <v>30639</v>
      </c>
      <c r="E43" s="22">
        <v>148588</v>
      </c>
      <c r="F43" s="22">
        <v>35870</v>
      </c>
      <c r="G43" s="22">
        <v>113</v>
      </c>
      <c r="H43" s="22">
        <v>184571</v>
      </c>
      <c r="I43" s="27">
        <v>5.8329172328793097</v>
      </c>
      <c r="J43" s="27">
        <v>6.0240543098665098</v>
      </c>
      <c r="K43" s="22">
        <v>10854</v>
      </c>
      <c r="L43" s="22">
        <v>279</v>
      </c>
      <c r="M43" s="22">
        <v>22385</v>
      </c>
      <c r="N43" s="22">
        <v>372</v>
      </c>
      <c r="O43" s="22">
        <v>33890</v>
      </c>
      <c r="P43" s="27">
        <v>1.0710109660904465</v>
      </c>
      <c r="Q43" s="27">
        <v>1.1061065961682823</v>
      </c>
      <c r="R43" s="22">
        <v>218461</v>
      </c>
      <c r="S43" s="31">
        <v>6.9039281989697567</v>
      </c>
      <c r="T43" s="31">
        <v>7.1301609060347921</v>
      </c>
    </row>
    <row r="44" spans="1:20" ht="13.5" thickBot="1" x14ac:dyDescent="0.25">
      <c r="A44" s="29" t="s">
        <v>84</v>
      </c>
      <c r="B44" s="30" t="s">
        <v>127</v>
      </c>
      <c r="C44" s="22">
        <v>15833</v>
      </c>
      <c r="D44" s="22">
        <v>15780</v>
      </c>
      <c r="E44" s="22">
        <v>53781</v>
      </c>
      <c r="F44" s="22">
        <v>17779</v>
      </c>
      <c r="G44" s="22">
        <v>385</v>
      </c>
      <c r="H44" s="22">
        <v>71945</v>
      </c>
      <c r="I44" s="27">
        <v>4.5439903997978908</v>
      </c>
      <c r="J44" s="27">
        <v>4.5592522179974653</v>
      </c>
      <c r="K44" s="22">
        <v>3940</v>
      </c>
      <c r="L44" s="22">
        <v>65</v>
      </c>
      <c r="M44" s="22">
        <v>9212</v>
      </c>
      <c r="N44" s="22">
        <v>0</v>
      </c>
      <c r="O44" s="22">
        <v>13217</v>
      </c>
      <c r="P44" s="27">
        <v>0.8347754689572412</v>
      </c>
      <c r="Q44" s="27">
        <v>0.83757921419518377</v>
      </c>
      <c r="R44" s="22">
        <v>85162</v>
      </c>
      <c r="S44" s="31">
        <v>5.3787658687551314</v>
      </c>
      <c r="T44" s="31">
        <v>5.3968314321926485</v>
      </c>
    </row>
    <row r="45" spans="1:20" ht="13.5" thickBot="1" x14ac:dyDescent="0.25">
      <c r="A45" s="29" t="s">
        <v>85</v>
      </c>
      <c r="B45" s="30" t="s">
        <v>122</v>
      </c>
      <c r="C45" s="22">
        <v>80619</v>
      </c>
      <c r="D45" s="22">
        <v>80128</v>
      </c>
      <c r="E45" s="22">
        <v>348034</v>
      </c>
      <c r="F45" s="22">
        <v>147599</v>
      </c>
      <c r="G45" s="22">
        <v>2177</v>
      </c>
      <c r="H45" s="22">
        <v>497810</v>
      </c>
      <c r="I45" s="27">
        <v>6.1748471204058593</v>
      </c>
      <c r="J45" s="27">
        <v>6.212684704472843</v>
      </c>
      <c r="K45" s="22">
        <v>17309</v>
      </c>
      <c r="L45" s="22">
        <v>254</v>
      </c>
      <c r="M45" s="22">
        <v>42856</v>
      </c>
      <c r="N45" s="22">
        <v>16324</v>
      </c>
      <c r="O45" s="22">
        <v>76743</v>
      </c>
      <c r="P45" s="27">
        <v>0.95192200349793477</v>
      </c>
      <c r="Q45" s="27">
        <v>0.95775509185303509</v>
      </c>
      <c r="R45" s="22">
        <v>574553</v>
      </c>
      <c r="S45" s="31">
        <v>7.1267691239037942</v>
      </c>
      <c r="T45" s="31">
        <v>7.170439796325879</v>
      </c>
    </row>
    <row r="46" spans="1:20" ht="13.5" thickBot="1" x14ac:dyDescent="0.25">
      <c r="A46" s="29" t="s">
        <v>86</v>
      </c>
      <c r="B46" s="30" t="s">
        <v>128</v>
      </c>
      <c r="C46" s="22">
        <v>28728</v>
      </c>
      <c r="D46" s="22">
        <v>29191</v>
      </c>
      <c r="E46" s="22">
        <v>54109</v>
      </c>
      <c r="F46" s="22">
        <v>30035</v>
      </c>
      <c r="G46" s="22">
        <v>99</v>
      </c>
      <c r="H46" s="22">
        <v>84243</v>
      </c>
      <c r="I46" s="27">
        <v>2.9324352548036758</v>
      </c>
      <c r="J46" s="27">
        <v>2.8859237436196086</v>
      </c>
      <c r="K46" s="22">
        <v>4362</v>
      </c>
      <c r="L46" s="22">
        <v>67</v>
      </c>
      <c r="M46" s="22">
        <v>9257</v>
      </c>
      <c r="N46" s="22">
        <v>21</v>
      </c>
      <c r="O46" s="22">
        <v>13707</v>
      </c>
      <c r="P46" s="27">
        <v>0.47713032581453635</v>
      </c>
      <c r="Q46" s="27">
        <v>0.46956253639820494</v>
      </c>
      <c r="R46" s="22">
        <v>97950</v>
      </c>
      <c r="S46" s="31">
        <v>3.4095655806182124</v>
      </c>
      <c r="T46" s="31">
        <v>3.3554862800178138</v>
      </c>
    </row>
    <row r="47" spans="1:20" ht="13.5" thickBot="1" x14ac:dyDescent="0.25">
      <c r="A47" s="29" t="s">
        <v>87</v>
      </c>
      <c r="B47" s="30" t="s">
        <v>129</v>
      </c>
      <c r="C47" s="22">
        <v>22782</v>
      </c>
      <c r="D47" s="22">
        <v>22787</v>
      </c>
      <c r="E47" s="22">
        <v>107657</v>
      </c>
      <c r="F47" s="22">
        <v>53764</v>
      </c>
      <c r="G47" s="22">
        <v>142</v>
      </c>
      <c r="H47" s="22">
        <v>161563</v>
      </c>
      <c r="I47" s="27">
        <v>7.0916951979633041</v>
      </c>
      <c r="J47" s="27">
        <v>7.0901391144073376</v>
      </c>
      <c r="K47" s="22">
        <v>11540</v>
      </c>
      <c r="L47" s="22">
        <v>122</v>
      </c>
      <c r="M47" s="22">
        <v>20460</v>
      </c>
      <c r="N47" s="22">
        <v>0</v>
      </c>
      <c r="O47" s="22">
        <v>32122</v>
      </c>
      <c r="P47" s="27">
        <v>1.409972785532438</v>
      </c>
      <c r="Q47" s="27">
        <v>1.4096634045727827</v>
      </c>
      <c r="R47" s="22">
        <v>193685</v>
      </c>
      <c r="S47" s="31">
        <v>8.5016679834957429</v>
      </c>
      <c r="T47" s="31">
        <v>8.4998025189801201</v>
      </c>
    </row>
    <row r="48" spans="1:20" ht="13.5" thickBot="1" x14ac:dyDescent="0.25">
      <c r="A48" s="29" t="s">
        <v>88</v>
      </c>
      <c r="B48" s="30" t="s">
        <v>100</v>
      </c>
      <c r="C48" s="22">
        <v>26673</v>
      </c>
      <c r="D48" s="22">
        <v>908</v>
      </c>
      <c r="E48" s="22">
        <v>7933</v>
      </c>
      <c r="F48" s="22">
        <v>1958</v>
      </c>
      <c r="G48" s="22">
        <v>2</v>
      </c>
      <c r="H48" s="22">
        <v>9893</v>
      </c>
      <c r="I48" s="27">
        <v>0.37089941138979493</v>
      </c>
      <c r="J48" s="27">
        <v>10.895374449339206</v>
      </c>
      <c r="K48" s="22">
        <v>428</v>
      </c>
      <c r="L48" s="22">
        <v>11</v>
      </c>
      <c r="M48" s="22">
        <v>678</v>
      </c>
      <c r="N48" s="22">
        <v>0</v>
      </c>
      <c r="O48" s="22">
        <v>1117</v>
      </c>
      <c r="P48" s="27">
        <v>4.1877554080905786E-2</v>
      </c>
      <c r="Q48" s="27">
        <v>1.2301762114537445</v>
      </c>
      <c r="R48" s="22">
        <v>11010</v>
      </c>
      <c r="S48" s="31">
        <v>0.4127769654707007</v>
      </c>
      <c r="T48" s="31">
        <v>12.125550660792952</v>
      </c>
    </row>
    <row r="49" spans="1:20" ht="13.5" thickBot="1" x14ac:dyDescent="0.25">
      <c r="A49" s="29" t="s">
        <v>89</v>
      </c>
      <c r="B49" s="30" t="s">
        <v>130</v>
      </c>
      <c r="C49" s="22">
        <v>39666</v>
      </c>
      <c r="D49" s="22">
        <v>41186</v>
      </c>
      <c r="E49" s="22">
        <v>61199</v>
      </c>
      <c r="F49" s="22">
        <v>25986</v>
      </c>
      <c r="G49" s="22">
        <v>78</v>
      </c>
      <c r="H49" s="22">
        <v>87263</v>
      </c>
      <c r="I49" s="27">
        <v>2.1999445368829726</v>
      </c>
      <c r="J49" s="27">
        <v>2.1187539455154663</v>
      </c>
      <c r="K49" s="22">
        <v>4256</v>
      </c>
      <c r="L49" s="22">
        <v>98</v>
      </c>
      <c r="M49" s="22">
        <v>10383</v>
      </c>
      <c r="N49" s="22">
        <v>0</v>
      </c>
      <c r="O49" s="22">
        <v>14737</v>
      </c>
      <c r="P49" s="27">
        <v>0.37152725255886654</v>
      </c>
      <c r="Q49" s="27">
        <v>0.35781576263778953</v>
      </c>
      <c r="R49" s="22">
        <v>102000</v>
      </c>
      <c r="S49" s="31">
        <v>2.5714717894418393</v>
      </c>
      <c r="T49" s="31">
        <v>2.4765697081532561</v>
      </c>
    </row>
  </sheetData>
  <autoFilter ref="A1:T49" xr:uid="{A5E6D155-C52A-4473-9197-76A9737F95D5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BE89C-5385-4BB0-BAD7-4DE8602E46D6}">
  <sheetPr>
    <tabColor rgb="FF0070C0"/>
  </sheetPr>
  <dimension ref="A1:L5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35" sqref="F35"/>
    </sheetView>
  </sheetViews>
  <sheetFormatPr defaultColWidth="0" defaultRowHeight="12.75" zeroHeight="1" x14ac:dyDescent="0.2"/>
  <cols>
    <col min="1" max="1" width="47.85546875" style="7" bestFit="1" customWidth="1"/>
    <col min="2" max="2" width="16.85546875" style="7" bestFit="1" customWidth="1"/>
    <col min="3" max="12" width="11.42578125" style="7" bestFit="1" customWidth="1"/>
    <col min="13" max="16384" width="9.140625" style="7" hidden="1"/>
  </cols>
  <sheetData>
    <row r="1" spans="1:12" s="5" customFormat="1" ht="52.5" thickTop="1" thickBot="1" x14ac:dyDescent="0.3">
      <c r="A1" s="36" t="s">
        <v>0</v>
      </c>
      <c r="B1" s="36" t="s">
        <v>132</v>
      </c>
      <c r="C1" s="36" t="s">
        <v>151</v>
      </c>
      <c r="D1" s="36" t="s">
        <v>157</v>
      </c>
      <c r="E1" s="36" t="s">
        <v>21</v>
      </c>
      <c r="F1" s="53" t="s">
        <v>22</v>
      </c>
      <c r="G1" s="36" t="s">
        <v>23</v>
      </c>
      <c r="H1" s="36" t="s">
        <v>24</v>
      </c>
      <c r="I1" s="36" t="s">
        <v>25</v>
      </c>
      <c r="J1" s="36" t="s">
        <v>26</v>
      </c>
      <c r="K1" s="36" t="s">
        <v>27</v>
      </c>
      <c r="L1" s="36" t="s">
        <v>28</v>
      </c>
    </row>
    <row r="2" spans="1:12" ht="14.25" thickTop="1" thickBot="1" x14ac:dyDescent="0.25">
      <c r="A2" s="26" t="s">
        <v>40</v>
      </c>
      <c r="B2" s="52" t="s">
        <v>91</v>
      </c>
      <c r="C2" s="63">
        <v>8349</v>
      </c>
      <c r="D2" s="63">
        <v>3108</v>
      </c>
      <c r="E2" s="63">
        <v>5757</v>
      </c>
      <c r="F2" s="63">
        <v>5</v>
      </c>
      <c r="G2" s="63">
        <v>4</v>
      </c>
      <c r="H2" s="63">
        <v>5766</v>
      </c>
      <c r="I2" s="63">
        <v>5322</v>
      </c>
      <c r="J2" s="63">
        <v>6</v>
      </c>
      <c r="K2" s="63">
        <v>41</v>
      </c>
      <c r="L2" s="63">
        <v>5369</v>
      </c>
    </row>
    <row r="3" spans="1:12" ht="13.5" thickBot="1" x14ac:dyDescent="0.25">
      <c r="A3" s="29" t="s">
        <v>41</v>
      </c>
      <c r="B3" s="23" t="s">
        <v>92</v>
      </c>
      <c r="C3" s="73">
        <v>16068</v>
      </c>
      <c r="D3" s="73">
        <v>16310</v>
      </c>
      <c r="E3" s="73">
        <v>44620</v>
      </c>
      <c r="F3" s="73">
        <v>63</v>
      </c>
      <c r="G3" s="73">
        <v>5</v>
      </c>
      <c r="H3" s="73">
        <v>44688</v>
      </c>
      <c r="I3" s="73">
        <v>36889</v>
      </c>
      <c r="J3" s="73">
        <v>54</v>
      </c>
      <c r="K3" s="73">
        <v>105</v>
      </c>
      <c r="L3" s="73">
        <v>37048</v>
      </c>
    </row>
    <row r="4" spans="1:12" ht="13.5" thickBot="1" x14ac:dyDescent="0.25">
      <c r="A4" s="29" t="s">
        <v>42</v>
      </c>
      <c r="B4" s="23" t="s">
        <v>93</v>
      </c>
      <c r="C4" s="73">
        <v>3473</v>
      </c>
      <c r="D4" s="73">
        <v>3492</v>
      </c>
      <c r="E4" s="73">
        <v>6533</v>
      </c>
      <c r="F4" s="73">
        <v>2</v>
      </c>
      <c r="G4" s="73">
        <v>0</v>
      </c>
      <c r="H4" s="73">
        <v>6535</v>
      </c>
      <c r="I4" s="73">
        <v>8607</v>
      </c>
      <c r="J4" s="73">
        <v>6</v>
      </c>
      <c r="K4" s="73">
        <v>107</v>
      </c>
      <c r="L4" s="73">
        <v>8720</v>
      </c>
    </row>
    <row r="5" spans="1:12" ht="13.5" thickBot="1" x14ac:dyDescent="0.25">
      <c r="A5" s="29" t="s">
        <v>43</v>
      </c>
      <c r="B5" s="23" t="s">
        <v>94</v>
      </c>
      <c r="C5" s="73">
        <v>19408</v>
      </c>
      <c r="D5" s="73">
        <v>19376</v>
      </c>
      <c r="E5" s="73">
        <v>7066</v>
      </c>
      <c r="F5" s="73">
        <v>0</v>
      </c>
      <c r="G5" s="73">
        <v>0</v>
      </c>
      <c r="H5" s="73">
        <v>7066</v>
      </c>
      <c r="I5" s="73">
        <v>2807</v>
      </c>
      <c r="J5" s="73">
        <v>0</v>
      </c>
      <c r="K5" s="73">
        <v>0</v>
      </c>
      <c r="L5" s="73">
        <v>2807</v>
      </c>
    </row>
    <row r="6" spans="1:12" ht="13.5" thickBot="1" x14ac:dyDescent="0.25">
      <c r="A6" s="29" t="s">
        <v>44</v>
      </c>
      <c r="B6" s="23" t="s">
        <v>95</v>
      </c>
      <c r="C6" s="73">
        <v>8199</v>
      </c>
      <c r="D6" s="73">
        <v>7708</v>
      </c>
      <c r="E6" s="73">
        <v>6160</v>
      </c>
      <c r="F6" s="73">
        <v>3</v>
      </c>
      <c r="G6" s="73">
        <v>0</v>
      </c>
      <c r="H6" s="73">
        <v>6163</v>
      </c>
      <c r="I6" s="73">
        <v>10036</v>
      </c>
      <c r="J6" s="73">
        <v>0</v>
      </c>
      <c r="K6" s="73">
        <v>7</v>
      </c>
      <c r="L6" s="73">
        <v>10043</v>
      </c>
    </row>
    <row r="7" spans="1:12" ht="13.5" thickBot="1" x14ac:dyDescent="0.25">
      <c r="A7" s="29" t="s">
        <v>45</v>
      </c>
      <c r="B7" s="23" t="s">
        <v>96</v>
      </c>
      <c r="C7" s="73">
        <v>35429</v>
      </c>
      <c r="D7" s="73">
        <v>35014</v>
      </c>
      <c r="E7" s="73">
        <v>39790</v>
      </c>
      <c r="F7" s="73">
        <v>18</v>
      </c>
      <c r="G7" s="73">
        <v>4</v>
      </c>
      <c r="H7" s="73">
        <v>39812</v>
      </c>
      <c r="I7" s="73">
        <v>22477</v>
      </c>
      <c r="J7" s="73">
        <v>1</v>
      </c>
      <c r="K7" s="73">
        <v>188</v>
      </c>
      <c r="L7" s="73">
        <v>22666</v>
      </c>
    </row>
    <row r="8" spans="1:12" ht="13.5" thickBot="1" x14ac:dyDescent="0.25">
      <c r="A8" s="29" t="s">
        <v>46</v>
      </c>
      <c r="B8" s="23" t="s">
        <v>97</v>
      </c>
      <c r="C8" s="73">
        <v>79960</v>
      </c>
      <c r="D8" s="73">
        <v>80387</v>
      </c>
      <c r="E8" s="73">
        <v>68543</v>
      </c>
      <c r="F8" s="73">
        <v>33</v>
      </c>
      <c r="G8" s="73">
        <v>9</v>
      </c>
      <c r="H8" s="73">
        <v>68585</v>
      </c>
      <c r="I8" s="73">
        <v>96728</v>
      </c>
      <c r="J8" s="73">
        <v>86</v>
      </c>
      <c r="K8" s="73">
        <v>166</v>
      </c>
      <c r="L8" s="73">
        <v>96980</v>
      </c>
    </row>
    <row r="9" spans="1:12" ht="13.5" thickBot="1" x14ac:dyDescent="0.25">
      <c r="A9" s="29" t="s">
        <v>47</v>
      </c>
      <c r="B9" s="23" t="s">
        <v>98</v>
      </c>
      <c r="C9" s="73">
        <v>8087</v>
      </c>
      <c r="D9" s="73">
        <v>7827</v>
      </c>
      <c r="E9" s="73">
        <v>11391</v>
      </c>
      <c r="F9" s="73">
        <v>1</v>
      </c>
      <c r="G9" s="73">
        <v>5</v>
      </c>
      <c r="H9" s="73">
        <v>11397</v>
      </c>
      <c r="I9" s="73">
        <v>14072</v>
      </c>
      <c r="J9" s="73">
        <v>0</v>
      </c>
      <c r="K9" s="73">
        <v>20</v>
      </c>
      <c r="L9" s="73">
        <v>14092</v>
      </c>
    </row>
    <row r="10" spans="1:12" ht="13.5" thickBot="1" x14ac:dyDescent="0.25">
      <c r="A10" s="29" t="s">
        <v>48</v>
      </c>
      <c r="B10" s="23" t="s">
        <v>99</v>
      </c>
      <c r="C10" s="73">
        <v>33946</v>
      </c>
      <c r="D10" s="73">
        <v>33506</v>
      </c>
      <c r="E10" s="73">
        <v>42830</v>
      </c>
      <c r="F10" s="73">
        <v>15</v>
      </c>
      <c r="G10" s="73">
        <v>4</v>
      </c>
      <c r="H10" s="73">
        <v>42849</v>
      </c>
      <c r="I10" s="73">
        <v>36491</v>
      </c>
      <c r="J10" s="73">
        <v>23</v>
      </c>
      <c r="K10" s="73">
        <v>98</v>
      </c>
      <c r="L10" s="73">
        <v>36612</v>
      </c>
    </row>
    <row r="11" spans="1:12" ht="13.5" thickBot="1" x14ac:dyDescent="0.25">
      <c r="A11" s="29" t="s">
        <v>49</v>
      </c>
      <c r="B11" s="23" t="s">
        <v>100</v>
      </c>
      <c r="C11" s="73">
        <v>26673</v>
      </c>
      <c r="D11" s="73">
        <v>1090</v>
      </c>
      <c r="E11" s="73">
        <v>2851</v>
      </c>
      <c r="F11" s="73">
        <v>1</v>
      </c>
      <c r="G11" s="73">
        <v>0</v>
      </c>
      <c r="H11" s="73">
        <v>2852</v>
      </c>
      <c r="I11" s="73">
        <v>4954</v>
      </c>
      <c r="J11" s="73">
        <v>0</v>
      </c>
      <c r="K11" s="73">
        <v>9</v>
      </c>
      <c r="L11" s="73">
        <v>4963</v>
      </c>
    </row>
    <row r="12" spans="1:12" ht="13.5" thickBot="1" x14ac:dyDescent="0.25">
      <c r="A12" s="29" t="s">
        <v>50</v>
      </c>
      <c r="B12" s="23" t="s">
        <v>101</v>
      </c>
      <c r="C12" s="73">
        <v>13270</v>
      </c>
      <c r="D12" s="73">
        <v>13146</v>
      </c>
      <c r="E12" s="73">
        <v>20558</v>
      </c>
      <c r="F12" s="73">
        <v>2</v>
      </c>
      <c r="G12" s="73">
        <v>5</v>
      </c>
      <c r="H12" s="73">
        <v>20565</v>
      </c>
      <c r="I12" s="73">
        <v>23873</v>
      </c>
      <c r="J12" s="73">
        <v>3</v>
      </c>
      <c r="K12" s="73">
        <v>26</v>
      </c>
      <c r="L12" s="73">
        <v>23902</v>
      </c>
    </row>
    <row r="13" spans="1:12" ht="13.5" thickBot="1" x14ac:dyDescent="0.25">
      <c r="A13" s="29" t="s">
        <v>51</v>
      </c>
      <c r="B13" s="23" t="s">
        <v>102</v>
      </c>
      <c r="C13" s="73">
        <v>45342</v>
      </c>
      <c r="D13" s="73">
        <v>47037</v>
      </c>
      <c r="E13" s="73">
        <v>40839</v>
      </c>
      <c r="F13" s="73">
        <v>15</v>
      </c>
      <c r="G13" s="73">
        <v>1</v>
      </c>
      <c r="H13" s="73">
        <v>40855</v>
      </c>
      <c r="I13" s="73">
        <v>54991</v>
      </c>
      <c r="J13" s="73">
        <v>29</v>
      </c>
      <c r="K13" s="73">
        <v>159</v>
      </c>
      <c r="L13" s="73">
        <v>55179</v>
      </c>
    </row>
    <row r="14" spans="1:12" ht="13.5" thickBot="1" x14ac:dyDescent="0.25">
      <c r="A14" s="29" t="s">
        <v>52</v>
      </c>
      <c r="B14" s="23" t="s">
        <v>103</v>
      </c>
      <c r="C14" s="73">
        <v>21640</v>
      </c>
      <c r="D14" s="73">
        <v>7263</v>
      </c>
      <c r="E14" s="73">
        <v>17760</v>
      </c>
      <c r="F14" s="73">
        <v>0</v>
      </c>
      <c r="G14" s="73">
        <v>0</v>
      </c>
      <c r="H14" s="73">
        <v>17760</v>
      </c>
      <c r="I14" s="73">
        <v>11118</v>
      </c>
      <c r="J14" s="73">
        <v>0</v>
      </c>
      <c r="K14" s="73">
        <v>8</v>
      </c>
      <c r="L14" s="73">
        <v>11126</v>
      </c>
    </row>
    <row r="15" spans="1:12" ht="13.5" thickBot="1" x14ac:dyDescent="0.25">
      <c r="A15" s="29" t="s">
        <v>53</v>
      </c>
      <c r="B15" s="23" t="s">
        <v>104</v>
      </c>
      <c r="C15" s="73">
        <v>6574</v>
      </c>
      <c r="D15" s="73">
        <v>6425</v>
      </c>
      <c r="E15" s="73">
        <v>7519</v>
      </c>
      <c r="F15" s="73">
        <v>0</v>
      </c>
      <c r="G15" s="73">
        <v>0</v>
      </c>
      <c r="H15" s="73">
        <v>7519</v>
      </c>
      <c r="I15" s="73">
        <v>9356</v>
      </c>
      <c r="J15" s="73">
        <v>0</v>
      </c>
      <c r="K15" s="73">
        <v>2</v>
      </c>
      <c r="L15" s="73">
        <v>9358</v>
      </c>
    </row>
    <row r="16" spans="1:12" ht="13.5" thickBot="1" x14ac:dyDescent="0.25">
      <c r="A16" s="29" t="s">
        <v>54</v>
      </c>
      <c r="B16" s="23" t="s">
        <v>105</v>
      </c>
      <c r="C16" s="73">
        <v>10286</v>
      </c>
      <c r="D16" s="73">
        <v>10611</v>
      </c>
      <c r="E16" s="73">
        <v>6164</v>
      </c>
      <c r="F16" s="73">
        <v>2</v>
      </c>
      <c r="G16" s="73">
        <v>0</v>
      </c>
      <c r="H16" s="73">
        <v>6166</v>
      </c>
      <c r="I16" s="73">
        <v>9832</v>
      </c>
      <c r="J16" s="73">
        <v>10</v>
      </c>
      <c r="K16" s="73">
        <v>27</v>
      </c>
      <c r="L16" s="73">
        <v>9869</v>
      </c>
    </row>
    <row r="17" spans="1:12" ht="13.5" thickBot="1" x14ac:dyDescent="0.25">
      <c r="A17" s="29" t="s">
        <v>55</v>
      </c>
      <c r="B17" s="23" t="s">
        <v>106</v>
      </c>
      <c r="C17" s="73">
        <v>9773</v>
      </c>
      <c r="D17" s="73">
        <v>4040</v>
      </c>
      <c r="E17" s="73">
        <v>5942</v>
      </c>
      <c r="F17" s="73">
        <v>0</v>
      </c>
      <c r="G17" s="73">
        <v>0</v>
      </c>
      <c r="H17" s="73">
        <v>5942</v>
      </c>
      <c r="I17" s="73">
        <v>6772</v>
      </c>
      <c r="J17" s="73">
        <v>0</v>
      </c>
      <c r="K17" s="73">
        <v>5</v>
      </c>
      <c r="L17" s="73">
        <v>6777</v>
      </c>
    </row>
    <row r="18" spans="1:12" ht="13.5" thickBot="1" x14ac:dyDescent="0.25">
      <c r="A18" s="29" t="s">
        <v>56</v>
      </c>
      <c r="B18" s="23" t="s">
        <v>103</v>
      </c>
      <c r="C18" s="73">
        <v>21640</v>
      </c>
      <c r="D18" s="73">
        <v>14167</v>
      </c>
      <c r="E18" s="73">
        <v>42164</v>
      </c>
      <c r="F18" s="73">
        <v>9</v>
      </c>
      <c r="G18" s="73">
        <v>0</v>
      </c>
      <c r="H18" s="73">
        <v>42173</v>
      </c>
      <c r="I18" s="73">
        <v>16597</v>
      </c>
      <c r="J18" s="73">
        <v>19</v>
      </c>
      <c r="K18" s="73">
        <v>29</v>
      </c>
      <c r="L18" s="73">
        <v>16645</v>
      </c>
    </row>
    <row r="19" spans="1:12" ht="13.5" thickBot="1" x14ac:dyDescent="0.25">
      <c r="A19" s="29" t="s">
        <v>57</v>
      </c>
      <c r="B19" s="23" t="s">
        <v>106</v>
      </c>
      <c r="C19" s="73">
        <v>9773</v>
      </c>
      <c r="D19" s="73">
        <v>5706</v>
      </c>
      <c r="E19" s="73">
        <v>10197</v>
      </c>
      <c r="F19" s="73">
        <v>4</v>
      </c>
      <c r="G19" s="73">
        <v>2</v>
      </c>
      <c r="H19" s="73">
        <v>10203</v>
      </c>
      <c r="I19" s="73">
        <v>5357</v>
      </c>
      <c r="J19" s="73">
        <v>3</v>
      </c>
      <c r="K19" s="73">
        <v>14</v>
      </c>
      <c r="L19" s="73">
        <v>5374</v>
      </c>
    </row>
    <row r="20" spans="1:12" ht="13.5" thickBot="1" x14ac:dyDescent="0.25">
      <c r="A20" s="29" t="s">
        <v>58</v>
      </c>
      <c r="B20" s="23" t="s">
        <v>107</v>
      </c>
      <c r="C20" s="73">
        <v>10326</v>
      </c>
      <c r="D20" s="73">
        <v>4391</v>
      </c>
      <c r="E20" s="73">
        <v>10296</v>
      </c>
      <c r="F20" s="73">
        <v>4</v>
      </c>
      <c r="G20" s="73">
        <v>2</v>
      </c>
      <c r="H20" s="73">
        <v>10302</v>
      </c>
      <c r="I20" s="73">
        <v>8418</v>
      </c>
      <c r="J20" s="73">
        <v>0</v>
      </c>
      <c r="K20" s="73">
        <v>15</v>
      </c>
      <c r="L20" s="73">
        <v>8433</v>
      </c>
    </row>
    <row r="21" spans="1:12" ht="13.5" thickBot="1" x14ac:dyDescent="0.25">
      <c r="A21" s="29" t="s">
        <v>59</v>
      </c>
      <c r="B21" s="23" t="s">
        <v>108</v>
      </c>
      <c r="C21" s="73">
        <v>1093</v>
      </c>
      <c r="D21" s="73">
        <v>1051</v>
      </c>
      <c r="E21" s="73">
        <v>3870</v>
      </c>
      <c r="F21" s="73">
        <v>1</v>
      </c>
      <c r="G21" s="73">
        <v>2</v>
      </c>
      <c r="H21" s="73">
        <v>3873</v>
      </c>
      <c r="I21" s="73">
        <v>2450</v>
      </c>
      <c r="J21" s="73">
        <v>1</v>
      </c>
      <c r="K21" s="73">
        <v>5</v>
      </c>
      <c r="L21" s="73">
        <v>2456</v>
      </c>
    </row>
    <row r="22" spans="1:12" ht="13.5" thickBot="1" x14ac:dyDescent="0.25">
      <c r="A22" s="29" t="s">
        <v>60</v>
      </c>
      <c r="B22" s="23" t="s">
        <v>109</v>
      </c>
      <c r="C22" s="73">
        <v>5451</v>
      </c>
      <c r="D22" s="73">
        <v>5405</v>
      </c>
      <c r="E22" s="73">
        <v>16855</v>
      </c>
      <c r="F22" s="73">
        <v>5</v>
      </c>
      <c r="G22" s="73">
        <v>3</v>
      </c>
      <c r="H22" s="73">
        <v>16863</v>
      </c>
      <c r="I22" s="73">
        <v>14363</v>
      </c>
      <c r="J22" s="73">
        <v>7</v>
      </c>
      <c r="K22" s="73">
        <v>26</v>
      </c>
      <c r="L22" s="73">
        <v>14396</v>
      </c>
    </row>
    <row r="23" spans="1:12" ht="13.5" thickBot="1" x14ac:dyDescent="0.25">
      <c r="A23" s="29" t="s">
        <v>61</v>
      </c>
      <c r="B23" s="23" t="s">
        <v>110</v>
      </c>
      <c r="C23" s="73">
        <v>15762</v>
      </c>
      <c r="D23" s="73">
        <v>14055</v>
      </c>
      <c r="E23" s="73">
        <v>18492</v>
      </c>
      <c r="F23" s="73">
        <v>0</v>
      </c>
      <c r="G23" s="73">
        <v>4</v>
      </c>
      <c r="H23" s="73">
        <v>18496</v>
      </c>
      <c r="I23" s="73">
        <v>11118</v>
      </c>
      <c r="J23" s="73">
        <v>4</v>
      </c>
      <c r="K23" s="73">
        <v>14</v>
      </c>
      <c r="L23" s="73">
        <v>11136</v>
      </c>
    </row>
    <row r="24" spans="1:12" ht="13.5" thickBot="1" x14ac:dyDescent="0.25">
      <c r="A24" s="29" t="s">
        <v>62</v>
      </c>
      <c r="B24" s="23" t="s">
        <v>91</v>
      </c>
      <c r="C24" s="73">
        <v>8349</v>
      </c>
      <c r="D24" s="73">
        <v>5080</v>
      </c>
      <c r="E24" s="73">
        <v>6647</v>
      </c>
      <c r="F24" s="73">
        <v>0</v>
      </c>
      <c r="G24" s="73">
        <v>0</v>
      </c>
      <c r="H24" s="73">
        <v>6647</v>
      </c>
      <c r="I24" s="73">
        <v>6775</v>
      </c>
      <c r="J24" s="73">
        <v>9</v>
      </c>
      <c r="K24" s="73">
        <v>15</v>
      </c>
      <c r="L24" s="73">
        <v>6799</v>
      </c>
    </row>
    <row r="25" spans="1:12" ht="13.5" thickBot="1" x14ac:dyDescent="0.25">
      <c r="A25" s="29" t="s">
        <v>63</v>
      </c>
      <c r="B25" s="23" t="s">
        <v>111</v>
      </c>
      <c r="C25" s="73">
        <v>4633</v>
      </c>
      <c r="D25" s="73">
        <v>4606</v>
      </c>
      <c r="E25" s="73">
        <v>6601</v>
      </c>
      <c r="F25" s="73">
        <v>0</v>
      </c>
      <c r="G25" s="73">
        <v>0</v>
      </c>
      <c r="H25" s="73">
        <v>6601</v>
      </c>
      <c r="I25" s="73">
        <v>7105</v>
      </c>
      <c r="J25" s="73">
        <v>0</v>
      </c>
      <c r="K25" s="73">
        <v>0</v>
      </c>
      <c r="L25" s="73">
        <v>7105</v>
      </c>
    </row>
    <row r="26" spans="1:12" ht="13.5" thickBot="1" x14ac:dyDescent="0.25">
      <c r="A26" s="29" t="s">
        <v>65</v>
      </c>
      <c r="B26" s="23" t="s">
        <v>112</v>
      </c>
      <c r="C26" s="73">
        <v>21444</v>
      </c>
      <c r="D26" s="73">
        <v>21105</v>
      </c>
      <c r="E26" s="73">
        <v>49238</v>
      </c>
      <c r="F26" s="73">
        <v>21</v>
      </c>
      <c r="G26" s="73">
        <v>5</v>
      </c>
      <c r="H26" s="73">
        <v>49264</v>
      </c>
      <c r="I26" s="73">
        <v>20392</v>
      </c>
      <c r="J26" s="73">
        <v>11</v>
      </c>
      <c r="K26" s="73">
        <v>30</v>
      </c>
      <c r="L26" s="73">
        <v>20433</v>
      </c>
    </row>
    <row r="27" spans="1:12" ht="13.5" thickBot="1" x14ac:dyDescent="0.25">
      <c r="A27" s="29" t="s">
        <v>66</v>
      </c>
      <c r="B27" s="23" t="s">
        <v>113</v>
      </c>
      <c r="C27" s="73">
        <v>6615</v>
      </c>
      <c r="D27" s="73">
        <v>6135</v>
      </c>
      <c r="E27" s="73">
        <v>9043</v>
      </c>
      <c r="F27" s="73">
        <v>0</v>
      </c>
      <c r="G27" s="73">
        <v>0</v>
      </c>
      <c r="H27" s="73">
        <v>9043</v>
      </c>
      <c r="I27" s="73">
        <v>8136</v>
      </c>
      <c r="J27" s="73">
        <v>0</v>
      </c>
      <c r="K27" s="73">
        <v>8</v>
      </c>
      <c r="L27" s="73">
        <v>8144</v>
      </c>
    </row>
    <row r="28" spans="1:12" ht="13.5" thickBot="1" x14ac:dyDescent="0.25">
      <c r="A28" s="29" t="s">
        <v>67</v>
      </c>
      <c r="B28" s="23" t="s">
        <v>114</v>
      </c>
      <c r="C28" s="73">
        <v>28780</v>
      </c>
      <c r="D28" s="73">
        <v>28769</v>
      </c>
      <c r="E28" s="73">
        <v>9762</v>
      </c>
      <c r="F28" s="73">
        <v>3</v>
      </c>
      <c r="G28" s="73">
        <v>1</v>
      </c>
      <c r="H28" s="73">
        <v>9766</v>
      </c>
      <c r="I28" s="73">
        <v>10893</v>
      </c>
      <c r="J28" s="73">
        <v>6</v>
      </c>
      <c r="K28" s="73">
        <v>23</v>
      </c>
      <c r="L28" s="73">
        <v>10922</v>
      </c>
    </row>
    <row r="29" spans="1:12" ht="13.5" thickBot="1" x14ac:dyDescent="0.25">
      <c r="A29" s="29" t="s">
        <v>68</v>
      </c>
      <c r="B29" s="23" t="s">
        <v>115</v>
      </c>
      <c r="C29" s="73">
        <v>15934</v>
      </c>
      <c r="D29" s="73">
        <v>15868</v>
      </c>
      <c r="E29" s="73">
        <v>23342</v>
      </c>
      <c r="F29" s="73">
        <v>4</v>
      </c>
      <c r="G29" s="73">
        <v>4</v>
      </c>
      <c r="H29" s="73">
        <v>23350</v>
      </c>
      <c r="I29" s="73">
        <v>21461</v>
      </c>
      <c r="J29" s="73">
        <v>51</v>
      </c>
      <c r="K29" s="73">
        <v>203</v>
      </c>
      <c r="L29" s="73">
        <v>21715</v>
      </c>
    </row>
    <row r="30" spans="1:12" ht="13.5" thickBot="1" x14ac:dyDescent="0.25">
      <c r="A30" s="29" t="s">
        <v>69</v>
      </c>
      <c r="B30" s="23" t="s">
        <v>116</v>
      </c>
      <c r="C30" s="73">
        <v>15282</v>
      </c>
      <c r="D30" s="73">
        <v>16150</v>
      </c>
      <c r="E30" s="73">
        <v>23996</v>
      </c>
      <c r="F30" s="73">
        <v>12</v>
      </c>
      <c r="G30" s="73">
        <v>0</v>
      </c>
      <c r="H30" s="73">
        <v>24008</v>
      </c>
      <c r="I30" s="73">
        <v>19121</v>
      </c>
      <c r="J30" s="73">
        <v>2</v>
      </c>
      <c r="K30" s="73">
        <v>30</v>
      </c>
      <c r="L30" s="73">
        <v>19153</v>
      </c>
    </row>
    <row r="31" spans="1:12" ht="13.5" thickBot="1" x14ac:dyDescent="0.25">
      <c r="A31" s="29" t="s">
        <v>70</v>
      </c>
      <c r="B31" s="23" t="s">
        <v>117</v>
      </c>
      <c r="C31" s="73">
        <v>23373</v>
      </c>
      <c r="D31" s="73">
        <v>24672</v>
      </c>
      <c r="E31" s="73">
        <v>56346</v>
      </c>
      <c r="F31" s="73">
        <v>19</v>
      </c>
      <c r="G31" s="73">
        <v>14</v>
      </c>
      <c r="H31" s="73">
        <v>56379</v>
      </c>
      <c r="I31" s="73">
        <v>17917</v>
      </c>
      <c r="J31" s="73">
        <v>51</v>
      </c>
      <c r="K31" s="73">
        <v>119</v>
      </c>
      <c r="L31" s="73">
        <v>18087</v>
      </c>
    </row>
    <row r="32" spans="1:12" ht="13.5" thickBot="1" x14ac:dyDescent="0.25">
      <c r="A32" s="29" t="s">
        <v>71</v>
      </c>
      <c r="B32" s="23" t="s">
        <v>100</v>
      </c>
      <c r="C32" s="73">
        <v>26673</v>
      </c>
      <c r="D32" s="73">
        <v>24487</v>
      </c>
      <c r="E32" s="73">
        <v>29954</v>
      </c>
      <c r="F32" s="73">
        <v>9</v>
      </c>
      <c r="G32" s="73">
        <v>2</v>
      </c>
      <c r="H32" s="73">
        <v>29965</v>
      </c>
      <c r="I32" s="73">
        <v>39406</v>
      </c>
      <c r="J32" s="73">
        <v>52</v>
      </c>
      <c r="K32" s="73">
        <v>41</v>
      </c>
      <c r="L32" s="73">
        <v>39499</v>
      </c>
    </row>
    <row r="33" spans="1:12" ht="13.5" thickBot="1" x14ac:dyDescent="0.25">
      <c r="A33" s="29" t="s">
        <v>72</v>
      </c>
      <c r="B33" s="23" t="s">
        <v>118</v>
      </c>
      <c r="C33" s="73">
        <v>31612</v>
      </c>
      <c r="D33" s="73">
        <v>32078</v>
      </c>
      <c r="E33" s="73">
        <v>40229</v>
      </c>
      <c r="F33" s="73">
        <v>14</v>
      </c>
      <c r="G33" s="73">
        <v>7</v>
      </c>
      <c r="H33" s="73">
        <v>40250</v>
      </c>
      <c r="I33" s="73">
        <v>21856</v>
      </c>
      <c r="J33" s="73">
        <v>42</v>
      </c>
      <c r="K33" s="73">
        <v>119</v>
      </c>
      <c r="L33" s="73">
        <v>22017</v>
      </c>
    </row>
    <row r="34" spans="1:12" ht="13.5" thickBot="1" x14ac:dyDescent="0.25">
      <c r="A34" s="29" t="s">
        <v>73</v>
      </c>
      <c r="B34" s="23" t="s">
        <v>107</v>
      </c>
      <c r="C34" s="73">
        <v>10326</v>
      </c>
      <c r="D34" s="73">
        <v>5938</v>
      </c>
      <c r="E34" s="73">
        <v>12016</v>
      </c>
      <c r="F34" s="73">
        <v>0</v>
      </c>
      <c r="G34" s="73">
        <v>5</v>
      </c>
      <c r="H34" s="73">
        <v>12021</v>
      </c>
      <c r="I34" s="73">
        <v>12974</v>
      </c>
      <c r="J34" s="73">
        <v>12</v>
      </c>
      <c r="K34" s="73">
        <v>37</v>
      </c>
      <c r="L34" s="73">
        <v>13023</v>
      </c>
    </row>
    <row r="35" spans="1:12" ht="13.5" thickBot="1" x14ac:dyDescent="0.25">
      <c r="A35" s="29" t="s">
        <v>74</v>
      </c>
      <c r="B35" s="23" t="s">
        <v>119</v>
      </c>
      <c r="C35" s="73">
        <v>11952</v>
      </c>
      <c r="D35" s="73">
        <v>11967</v>
      </c>
      <c r="E35" s="73">
        <v>13764</v>
      </c>
      <c r="F35" s="73">
        <v>0</v>
      </c>
      <c r="G35" s="73">
        <v>0</v>
      </c>
      <c r="H35" s="73">
        <v>13764</v>
      </c>
      <c r="I35" s="73">
        <v>9607</v>
      </c>
      <c r="J35" s="73">
        <v>0</v>
      </c>
      <c r="K35" s="73">
        <v>13</v>
      </c>
      <c r="L35" s="73">
        <v>9620</v>
      </c>
    </row>
    <row r="36" spans="1:12" ht="13.5" thickBot="1" x14ac:dyDescent="0.25">
      <c r="A36" s="29" t="s">
        <v>75</v>
      </c>
      <c r="B36" s="23" t="s">
        <v>120</v>
      </c>
      <c r="C36" s="73">
        <v>15762</v>
      </c>
      <c r="D36" s="73">
        <v>1900</v>
      </c>
      <c r="E36" s="73">
        <v>2594</v>
      </c>
      <c r="F36" s="73">
        <v>0</v>
      </c>
      <c r="G36" s="73">
        <v>0</v>
      </c>
      <c r="H36" s="73">
        <v>2594</v>
      </c>
      <c r="I36" s="73">
        <v>1324</v>
      </c>
      <c r="J36" s="73">
        <v>0</v>
      </c>
      <c r="K36" s="73">
        <v>1</v>
      </c>
      <c r="L36" s="73">
        <v>1325</v>
      </c>
    </row>
    <row r="37" spans="1:12" ht="13.5" thickBot="1" x14ac:dyDescent="0.25">
      <c r="A37" s="29" t="s">
        <v>77</v>
      </c>
      <c r="B37" s="23" t="s">
        <v>121</v>
      </c>
      <c r="C37" s="73">
        <v>69617</v>
      </c>
      <c r="D37" s="73">
        <v>71148</v>
      </c>
      <c r="E37" s="73">
        <v>37200</v>
      </c>
      <c r="F37" s="73">
        <v>15</v>
      </c>
      <c r="G37" s="73">
        <v>4</v>
      </c>
      <c r="H37" s="73">
        <v>37219</v>
      </c>
      <c r="I37" s="73">
        <v>34190</v>
      </c>
      <c r="J37" s="73">
        <v>0</v>
      </c>
      <c r="K37" s="73">
        <v>91</v>
      </c>
      <c r="L37" s="73">
        <v>34281</v>
      </c>
    </row>
    <row r="38" spans="1:12" ht="13.5" thickBot="1" x14ac:dyDescent="0.25">
      <c r="A38" s="29" t="s">
        <v>78</v>
      </c>
      <c r="B38" s="23" t="s">
        <v>122</v>
      </c>
      <c r="C38" s="73">
        <v>80619</v>
      </c>
      <c r="D38" s="73">
        <v>2544</v>
      </c>
      <c r="E38" s="73">
        <v>2612</v>
      </c>
      <c r="F38" s="73">
        <v>0</v>
      </c>
      <c r="G38" s="73">
        <v>0</v>
      </c>
      <c r="H38" s="73">
        <v>2612</v>
      </c>
      <c r="I38" s="73">
        <v>2997</v>
      </c>
      <c r="J38" s="73">
        <v>0</v>
      </c>
      <c r="K38" s="73">
        <v>4</v>
      </c>
      <c r="L38" s="73">
        <v>3001</v>
      </c>
    </row>
    <row r="39" spans="1:12" ht="13.5" thickBot="1" x14ac:dyDescent="0.25">
      <c r="A39" s="29" t="s">
        <v>79</v>
      </c>
      <c r="B39" s="23" t="s">
        <v>123</v>
      </c>
      <c r="C39" s="73">
        <v>17315</v>
      </c>
      <c r="D39" s="73">
        <v>17389</v>
      </c>
      <c r="E39" s="73">
        <v>14427</v>
      </c>
      <c r="F39" s="73">
        <v>1</v>
      </c>
      <c r="G39" s="73">
        <v>1</v>
      </c>
      <c r="H39" s="73">
        <v>14429</v>
      </c>
      <c r="I39" s="73">
        <v>18132</v>
      </c>
      <c r="J39" s="73">
        <v>37</v>
      </c>
      <c r="K39" s="73">
        <v>41</v>
      </c>
      <c r="L39" s="73">
        <v>18210</v>
      </c>
    </row>
    <row r="40" spans="1:12" ht="13.5" thickBot="1" x14ac:dyDescent="0.25">
      <c r="A40" s="29" t="s">
        <v>80</v>
      </c>
      <c r="B40" s="23" t="s">
        <v>124</v>
      </c>
      <c r="C40" s="73">
        <v>178519</v>
      </c>
      <c r="D40" s="73">
        <v>129613</v>
      </c>
      <c r="E40" s="73">
        <v>45857</v>
      </c>
      <c r="F40" s="73">
        <v>22</v>
      </c>
      <c r="G40" s="73">
        <v>19</v>
      </c>
      <c r="H40" s="73">
        <v>45898</v>
      </c>
      <c r="I40" s="73">
        <v>99748</v>
      </c>
      <c r="J40" s="73">
        <v>83</v>
      </c>
      <c r="K40" s="73">
        <v>208</v>
      </c>
      <c r="L40" s="73">
        <v>100039</v>
      </c>
    </row>
    <row r="41" spans="1:12" ht="13.5" thickBot="1" x14ac:dyDescent="0.25">
      <c r="A41" s="29" t="s">
        <v>81</v>
      </c>
      <c r="B41" s="23" t="s">
        <v>124</v>
      </c>
      <c r="C41" s="73">
        <v>178519</v>
      </c>
      <c r="D41" s="73">
        <v>48429</v>
      </c>
      <c r="E41" s="73">
        <v>47681</v>
      </c>
      <c r="F41" s="73">
        <v>40</v>
      </c>
      <c r="G41" s="73">
        <v>26</v>
      </c>
      <c r="H41" s="73">
        <v>47747</v>
      </c>
      <c r="I41" s="73">
        <v>19751</v>
      </c>
      <c r="J41" s="73">
        <v>61</v>
      </c>
      <c r="K41" s="73">
        <v>373</v>
      </c>
      <c r="L41" s="73">
        <v>20185</v>
      </c>
    </row>
    <row r="42" spans="1:12" ht="13.5" thickBot="1" x14ac:dyDescent="0.25">
      <c r="A42" s="29" t="s">
        <v>82</v>
      </c>
      <c r="B42" s="23" t="s">
        <v>125</v>
      </c>
      <c r="C42" s="73">
        <v>22872</v>
      </c>
      <c r="D42" s="73">
        <v>22954</v>
      </c>
      <c r="E42" s="73">
        <v>14320</v>
      </c>
      <c r="F42" s="73">
        <v>5</v>
      </c>
      <c r="G42" s="73">
        <v>10</v>
      </c>
      <c r="H42" s="73">
        <v>14335</v>
      </c>
      <c r="I42" s="73">
        <v>23867</v>
      </c>
      <c r="J42" s="73">
        <v>11</v>
      </c>
      <c r="K42" s="73">
        <v>87</v>
      </c>
      <c r="L42" s="73">
        <v>23965</v>
      </c>
    </row>
    <row r="43" spans="1:12" ht="13.5" thickBot="1" x14ac:dyDescent="0.25">
      <c r="A43" s="29" t="s">
        <v>83</v>
      </c>
      <c r="B43" s="23" t="s">
        <v>126</v>
      </c>
      <c r="C43" s="73">
        <v>31643</v>
      </c>
      <c r="D43" s="73">
        <v>30639</v>
      </c>
      <c r="E43" s="73">
        <v>32132</v>
      </c>
      <c r="F43" s="73">
        <v>3</v>
      </c>
      <c r="G43" s="73">
        <v>0</v>
      </c>
      <c r="H43" s="73">
        <v>32135</v>
      </c>
      <c r="I43" s="73">
        <v>40586</v>
      </c>
      <c r="J43" s="73">
        <v>12</v>
      </c>
      <c r="K43" s="73">
        <v>30</v>
      </c>
      <c r="L43" s="73">
        <v>40628</v>
      </c>
    </row>
    <row r="44" spans="1:12" ht="13.5" thickBot="1" x14ac:dyDescent="0.25">
      <c r="A44" s="29" t="s">
        <v>84</v>
      </c>
      <c r="B44" s="23" t="s">
        <v>127</v>
      </c>
      <c r="C44" s="73">
        <v>15833</v>
      </c>
      <c r="D44" s="73">
        <v>15780</v>
      </c>
      <c r="E44" s="73">
        <v>25499</v>
      </c>
      <c r="F44" s="73">
        <v>6</v>
      </c>
      <c r="G44" s="73">
        <v>0</v>
      </c>
      <c r="H44" s="73">
        <v>25505</v>
      </c>
      <c r="I44" s="73">
        <v>16840</v>
      </c>
      <c r="J44" s="73">
        <v>6</v>
      </c>
      <c r="K44" s="73">
        <v>72</v>
      </c>
      <c r="L44" s="73">
        <v>16918</v>
      </c>
    </row>
    <row r="45" spans="1:12" ht="13.5" thickBot="1" x14ac:dyDescent="0.25">
      <c r="A45" s="29" t="s">
        <v>85</v>
      </c>
      <c r="B45" s="23" t="s">
        <v>122</v>
      </c>
      <c r="C45" s="73">
        <v>80619</v>
      </c>
      <c r="D45" s="73">
        <v>80128</v>
      </c>
      <c r="E45" s="73">
        <v>46762</v>
      </c>
      <c r="F45" s="73">
        <v>11</v>
      </c>
      <c r="G45" s="73">
        <v>0</v>
      </c>
      <c r="H45" s="73">
        <v>46773</v>
      </c>
      <c r="I45" s="73">
        <v>64140</v>
      </c>
      <c r="J45" s="73">
        <v>95</v>
      </c>
      <c r="K45" s="73">
        <v>58</v>
      </c>
      <c r="L45" s="73">
        <v>64293</v>
      </c>
    </row>
    <row r="46" spans="1:12" ht="13.5" thickBot="1" x14ac:dyDescent="0.25">
      <c r="A46" s="29" t="s">
        <v>86</v>
      </c>
      <c r="B46" s="23" t="s">
        <v>128</v>
      </c>
      <c r="C46" s="73">
        <v>28728</v>
      </c>
      <c r="D46" s="73">
        <v>29191</v>
      </c>
      <c r="E46" s="73">
        <v>17704</v>
      </c>
      <c r="F46" s="73">
        <v>7</v>
      </c>
      <c r="G46" s="73">
        <v>0</v>
      </c>
      <c r="H46" s="73">
        <v>17711</v>
      </c>
      <c r="I46" s="73">
        <v>18546</v>
      </c>
      <c r="J46" s="73">
        <v>1</v>
      </c>
      <c r="K46" s="73">
        <v>1</v>
      </c>
      <c r="L46" s="73">
        <v>18548</v>
      </c>
    </row>
    <row r="47" spans="1:12" ht="13.5" thickBot="1" x14ac:dyDescent="0.25">
      <c r="A47" s="29" t="s">
        <v>87</v>
      </c>
      <c r="B47" s="23" t="s">
        <v>129</v>
      </c>
      <c r="C47" s="73">
        <v>22782</v>
      </c>
      <c r="D47" s="73">
        <v>22787</v>
      </c>
      <c r="E47" s="73">
        <v>29019</v>
      </c>
      <c r="F47" s="73">
        <v>7</v>
      </c>
      <c r="G47" s="73">
        <v>0</v>
      </c>
      <c r="H47" s="73">
        <v>29026</v>
      </c>
      <c r="I47" s="73">
        <v>29233</v>
      </c>
      <c r="J47" s="73">
        <v>14</v>
      </c>
      <c r="K47" s="73">
        <v>70</v>
      </c>
      <c r="L47" s="73">
        <v>29317</v>
      </c>
    </row>
    <row r="48" spans="1:12" ht="13.5" thickBot="1" x14ac:dyDescent="0.25">
      <c r="A48" s="29" t="s">
        <v>88</v>
      </c>
      <c r="B48" s="23" t="s">
        <v>100</v>
      </c>
      <c r="C48" s="73">
        <v>26673</v>
      </c>
      <c r="D48" s="73">
        <v>908</v>
      </c>
      <c r="E48" s="73">
        <v>2525</v>
      </c>
      <c r="F48" s="73">
        <v>0</v>
      </c>
      <c r="G48" s="73">
        <v>0</v>
      </c>
      <c r="H48" s="73">
        <v>2525</v>
      </c>
      <c r="I48" s="73">
        <v>3554</v>
      </c>
      <c r="J48" s="73">
        <v>0</v>
      </c>
      <c r="K48" s="73">
        <v>2</v>
      </c>
      <c r="L48" s="73">
        <v>3556</v>
      </c>
    </row>
    <row r="49" spans="1:12" ht="13.5" thickBot="1" x14ac:dyDescent="0.25">
      <c r="A49" s="29" t="s">
        <v>89</v>
      </c>
      <c r="B49" s="23" t="s">
        <v>130</v>
      </c>
      <c r="C49" s="73">
        <v>39666</v>
      </c>
      <c r="D49" s="73">
        <v>41186</v>
      </c>
      <c r="E49" s="73">
        <v>17847</v>
      </c>
      <c r="F49" s="73">
        <v>7</v>
      </c>
      <c r="G49" s="73">
        <v>14</v>
      </c>
      <c r="H49" s="73">
        <v>17868</v>
      </c>
      <c r="I49" s="73">
        <v>19482</v>
      </c>
      <c r="J49" s="73">
        <v>2</v>
      </c>
      <c r="K49" s="73">
        <v>21</v>
      </c>
      <c r="L49" s="73">
        <v>19505</v>
      </c>
    </row>
    <row r="50" spans="1:12" ht="14.25" hidden="1" customHeight="1" x14ac:dyDescent="0.2"/>
  </sheetData>
  <autoFilter ref="A1:L49" xr:uid="{F4F06FB0-8CB0-4705-8E14-C10399E73F27}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95D74-CAB9-4F1F-B41F-845FDBA4E4EC}">
  <sheetPr>
    <tabColor rgb="FF0070C0"/>
  </sheetPr>
  <dimension ref="A1:AE50"/>
  <sheetViews>
    <sheetView workbookViewId="0">
      <pane xSplit="1" ySplit="2" topLeftCell="N3" activePane="bottomRight" state="frozen"/>
      <selection pane="topRight" activeCell="B1" sqref="B1"/>
      <selection pane="bottomLeft" activeCell="A3" sqref="A3"/>
      <selection pane="bottomRight" activeCell="P31" sqref="P31"/>
    </sheetView>
  </sheetViews>
  <sheetFormatPr defaultColWidth="0" defaultRowHeight="12.75" zeroHeight="1" x14ac:dyDescent="0.2"/>
  <cols>
    <col min="1" max="1" width="47.85546875" style="7" bestFit="1" customWidth="1"/>
    <col min="2" max="2" width="16.85546875" style="7" bestFit="1" customWidth="1"/>
    <col min="3" max="3" width="10" style="7" customWidth="1"/>
    <col min="4" max="4" width="10.42578125" style="7" customWidth="1"/>
    <col min="5" max="5" width="10.28515625" style="7" customWidth="1"/>
    <col min="6" max="6" width="9.85546875" style="7" customWidth="1"/>
    <col min="7" max="7" width="13" style="7" customWidth="1"/>
    <col min="8" max="8" width="10.85546875" style="7" customWidth="1"/>
    <col min="9" max="9" width="10.28515625" style="7" customWidth="1"/>
    <col min="10" max="10" width="13.7109375" style="7" customWidth="1"/>
    <col min="11" max="11" width="11.140625" style="7" customWidth="1"/>
    <col min="12" max="12" width="8.85546875" style="7" customWidth="1"/>
    <col min="13" max="13" width="11.42578125" style="7" bestFit="1" customWidth="1"/>
    <col min="14" max="14" width="11.28515625" style="7" customWidth="1"/>
    <col min="15" max="16" width="10.42578125" style="7" customWidth="1"/>
    <col min="17" max="17" width="10" style="7" customWidth="1"/>
    <col min="18" max="18" width="8.7109375" style="7" customWidth="1"/>
    <col min="19" max="19" width="10.42578125" style="7" customWidth="1"/>
    <col min="20" max="20" width="13.140625" style="7" customWidth="1"/>
    <col min="21" max="22" width="11.42578125" style="7" bestFit="1" customWidth="1"/>
    <col min="23" max="23" width="12.5703125" style="7" customWidth="1"/>
    <col min="24" max="24" width="9.7109375" style="7" customWidth="1"/>
    <col min="25" max="25" width="11" style="7" customWidth="1"/>
    <col min="26" max="26" width="13.140625" style="7" customWidth="1"/>
    <col min="27" max="28" width="11.42578125" style="7" bestFit="1" customWidth="1"/>
    <col min="29" max="29" width="11.42578125" style="7" customWidth="1"/>
    <col min="30" max="30" width="14.28515625" style="6" customWidth="1"/>
    <col min="31" max="31" width="13.42578125" style="6" customWidth="1"/>
    <col min="32" max="16384" width="0" style="43" hidden="1"/>
  </cols>
  <sheetData>
    <row r="1" spans="1:31" s="42" customFormat="1" ht="13.5" thickBot="1" x14ac:dyDescent="0.25">
      <c r="A1" s="41"/>
      <c r="B1" s="41"/>
      <c r="C1" s="41"/>
      <c r="D1" s="41"/>
      <c r="E1" s="95" t="s">
        <v>143</v>
      </c>
      <c r="F1" s="95"/>
      <c r="G1" s="95"/>
      <c r="H1" s="95"/>
      <c r="I1" s="95"/>
      <c r="J1" s="95"/>
      <c r="K1" s="95"/>
      <c r="L1" s="96" t="s">
        <v>144</v>
      </c>
      <c r="M1" s="96"/>
      <c r="N1" s="96"/>
      <c r="O1" s="97" t="s">
        <v>145</v>
      </c>
      <c r="P1" s="97"/>
      <c r="Q1" s="97"/>
      <c r="R1" s="98" t="s">
        <v>146</v>
      </c>
      <c r="S1" s="98"/>
      <c r="T1" s="98"/>
      <c r="U1" s="89" t="s">
        <v>147</v>
      </c>
      <c r="V1" s="90"/>
      <c r="W1" s="91"/>
      <c r="X1" s="92" t="s">
        <v>148</v>
      </c>
      <c r="Y1" s="93"/>
      <c r="Z1" s="94"/>
      <c r="AA1" s="99" t="s">
        <v>149</v>
      </c>
      <c r="AB1" s="99"/>
      <c r="AC1" s="99"/>
      <c r="AD1" s="88" t="s">
        <v>150</v>
      </c>
      <c r="AE1" s="88"/>
    </row>
    <row r="2" spans="1:31" ht="65.25" thickTop="1" thickBot="1" x14ac:dyDescent="0.25">
      <c r="A2" s="36" t="s">
        <v>0</v>
      </c>
      <c r="B2" s="36" t="s">
        <v>90</v>
      </c>
      <c r="C2" s="36" t="s">
        <v>37</v>
      </c>
      <c r="D2" s="36" t="s">
        <v>38</v>
      </c>
      <c r="E2" s="54" t="s">
        <v>134</v>
      </c>
      <c r="F2" s="54" t="s">
        <v>135</v>
      </c>
      <c r="G2" s="54" t="s">
        <v>3</v>
      </c>
      <c r="H2" s="54" t="s">
        <v>10</v>
      </c>
      <c r="I2" s="54" t="s">
        <v>11</v>
      </c>
      <c r="J2" s="54" t="s">
        <v>12</v>
      </c>
      <c r="K2" s="54" t="s">
        <v>136</v>
      </c>
      <c r="L2" s="55" t="s">
        <v>4</v>
      </c>
      <c r="M2" s="55" t="s">
        <v>13</v>
      </c>
      <c r="N2" s="55" t="s">
        <v>137</v>
      </c>
      <c r="O2" s="37" t="s">
        <v>5</v>
      </c>
      <c r="P2" s="37" t="s">
        <v>14</v>
      </c>
      <c r="Q2" s="37" t="s">
        <v>133</v>
      </c>
      <c r="R2" s="56" t="s">
        <v>6</v>
      </c>
      <c r="S2" s="56" t="s">
        <v>15</v>
      </c>
      <c r="T2" s="56" t="s">
        <v>138</v>
      </c>
      <c r="U2" s="36" t="s">
        <v>7</v>
      </c>
      <c r="V2" s="36" t="s">
        <v>16</v>
      </c>
      <c r="W2" s="36" t="s">
        <v>200</v>
      </c>
      <c r="X2" s="57" t="s">
        <v>8</v>
      </c>
      <c r="Y2" s="57" t="s">
        <v>17</v>
      </c>
      <c r="Z2" s="57" t="s">
        <v>139</v>
      </c>
      <c r="AA2" s="58" t="s">
        <v>9</v>
      </c>
      <c r="AB2" s="58" t="s">
        <v>18</v>
      </c>
      <c r="AC2" s="58" t="s">
        <v>142</v>
      </c>
      <c r="AD2" s="59" t="s">
        <v>140</v>
      </c>
      <c r="AE2" s="59" t="s">
        <v>141</v>
      </c>
    </row>
    <row r="3" spans="1:31" ht="14.25" thickTop="1" thickBot="1" x14ac:dyDescent="0.25">
      <c r="A3" s="17" t="s">
        <v>40</v>
      </c>
      <c r="B3" s="44" t="s">
        <v>91</v>
      </c>
      <c r="C3" s="63">
        <v>8349</v>
      </c>
      <c r="D3" s="63">
        <v>3108</v>
      </c>
      <c r="E3" s="63">
        <v>1</v>
      </c>
      <c r="F3" s="63">
        <v>9</v>
      </c>
      <c r="G3" s="63">
        <v>10</v>
      </c>
      <c r="H3" s="63">
        <v>2</v>
      </c>
      <c r="I3" s="63">
        <v>160</v>
      </c>
      <c r="J3" s="63">
        <v>162</v>
      </c>
      <c r="K3" s="84">
        <f>IF(G3=0,0,(J3/G3))</f>
        <v>16.2</v>
      </c>
      <c r="L3" s="63">
        <v>0</v>
      </c>
      <c r="M3" s="63">
        <v>0</v>
      </c>
      <c r="N3" s="84">
        <f>IF(L3=0,0,(M3/L3))</f>
        <v>0</v>
      </c>
      <c r="O3" s="63">
        <v>1</v>
      </c>
      <c r="P3" s="63">
        <v>8</v>
      </c>
      <c r="Q3" s="84">
        <f>IF(O3=0,0,(P3/O3))</f>
        <v>8</v>
      </c>
      <c r="R3" s="63">
        <v>3</v>
      </c>
      <c r="S3" s="63">
        <v>165</v>
      </c>
      <c r="T3" s="84">
        <f>IF(R3=0,0,(S3/R3))</f>
        <v>55</v>
      </c>
      <c r="U3" s="63">
        <v>0</v>
      </c>
      <c r="V3" s="63">
        <v>0</v>
      </c>
      <c r="W3" s="84">
        <f>IF(U3=0,0,(V3/U3))</f>
        <v>0</v>
      </c>
      <c r="X3" s="63">
        <v>0</v>
      </c>
      <c r="Y3" s="63">
        <v>0</v>
      </c>
      <c r="Z3" s="84">
        <f>IF(X3=0,0,(Y3/X3))</f>
        <v>0</v>
      </c>
      <c r="AA3" s="63">
        <v>14</v>
      </c>
      <c r="AB3" s="63">
        <v>335</v>
      </c>
      <c r="AC3" s="63">
        <f>AB3/AA3</f>
        <v>23.928571428571427</v>
      </c>
      <c r="AD3" s="81">
        <f>AB3/C3</f>
        <v>4.0124565816265424E-2</v>
      </c>
      <c r="AE3" s="81">
        <f>AB3/D3</f>
        <v>0.10778635778635778</v>
      </c>
    </row>
    <row r="4" spans="1:31" ht="13.5" thickBot="1" x14ac:dyDescent="0.25">
      <c r="A4" s="20" t="s">
        <v>41</v>
      </c>
      <c r="B4" s="23" t="s">
        <v>92</v>
      </c>
      <c r="C4" s="73">
        <v>16068</v>
      </c>
      <c r="D4" s="73">
        <v>16310</v>
      </c>
      <c r="E4" s="73">
        <v>202</v>
      </c>
      <c r="F4" s="73">
        <v>11</v>
      </c>
      <c r="G4" s="73">
        <v>213</v>
      </c>
      <c r="H4" s="73">
        <v>4554</v>
      </c>
      <c r="I4" s="73">
        <v>826</v>
      </c>
      <c r="J4" s="73">
        <v>5380</v>
      </c>
      <c r="K4" s="85">
        <f t="shared" ref="K4:K50" si="0">IF(G4=0,0,(J4/G4))</f>
        <v>25.258215962441316</v>
      </c>
      <c r="L4" s="73">
        <v>81</v>
      </c>
      <c r="M4" s="73">
        <v>1328</v>
      </c>
      <c r="N4" s="85">
        <f t="shared" ref="N4:N50" si="1">IF(L4=0,0,(M4/L4))</f>
        <v>16.395061728395063</v>
      </c>
      <c r="O4" s="73">
        <v>263</v>
      </c>
      <c r="P4" s="73">
        <v>3744</v>
      </c>
      <c r="Q4" s="85">
        <f t="shared" ref="Q4:Q50" si="2">IF(O4=0,0,(P4/O4))</f>
        <v>14.235741444866919</v>
      </c>
      <c r="R4" s="73">
        <v>28</v>
      </c>
      <c r="S4" s="73">
        <v>2796</v>
      </c>
      <c r="T4" s="85">
        <f t="shared" ref="T4:T50" si="3">IF(R4=0,0,(S4/R4))</f>
        <v>99.857142857142861</v>
      </c>
      <c r="U4" s="73">
        <v>0</v>
      </c>
      <c r="V4" s="73">
        <v>0</v>
      </c>
      <c r="W4" s="85">
        <f t="shared" ref="W4:W50" si="4">IF(U4=0,0,(V4/U4))</f>
        <v>0</v>
      </c>
      <c r="X4" s="73">
        <v>0</v>
      </c>
      <c r="Y4" s="73">
        <v>0</v>
      </c>
      <c r="Z4" s="85">
        <f t="shared" ref="Z4:Z50" si="5">IF(X4=0,0,(Y4/X4))</f>
        <v>0</v>
      </c>
      <c r="AA4" s="73">
        <v>585</v>
      </c>
      <c r="AB4" s="73">
        <v>13248</v>
      </c>
      <c r="AC4" s="73">
        <f t="shared" ref="AC4:AC50" si="6">AB4/AA4</f>
        <v>22.646153846153847</v>
      </c>
      <c r="AD4" s="82">
        <f t="shared" ref="AD4:AD50" si="7">AB4/C4</f>
        <v>0.82449589245705746</v>
      </c>
      <c r="AE4" s="82">
        <f t="shared" ref="AE4:AE50" si="8">AB4/D4</f>
        <v>0.81226241569589208</v>
      </c>
    </row>
    <row r="5" spans="1:31" ht="13.5" thickBot="1" x14ac:dyDescent="0.25">
      <c r="A5" s="20" t="s">
        <v>42</v>
      </c>
      <c r="B5" s="23" t="s">
        <v>93</v>
      </c>
      <c r="C5" s="73">
        <v>3473</v>
      </c>
      <c r="D5" s="73">
        <v>3492</v>
      </c>
      <c r="E5" s="73">
        <v>51</v>
      </c>
      <c r="F5" s="73">
        <v>32</v>
      </c>
      <c r="G5" s="73">
        <v>83</v>
      </c>
      <c r="H5" s="73">
        <v>140</v>
      </c>
      <c r="I5" s="73">
        <v>69</v>
      </c>
      <c r="J5" s="73">
        <v>209</v>
      </c>
      <c r="K5" s="85">
        <f t="shared" si="0"/>
        <v>2.5180722891566263</v>
      </c>
      <c r="L5" s="73">
        <v>15</v>
      </c>
      <c r="M5" s="73">
        <v>86</v>
      </c>
      <c r="N5" s="85">
        <f t="shared" si="1"/>
        <v>5.7333333333333334</v>
      </c>
      <c r="O5" s="73">
        <v>119</v>
      </c>
      <c r="P5" s="73">
        <v>1022</v>
      </c>
      <c r="Q5" s="85">
        <f t="shared" si="2"/>
        <v>8.5882352941176467</v>
      </c>
      <c r="R5" s="73">
        <v>4</v>
      </c>
      <c r="S5" s="73">
        <v>78</v>
      </c>
      <c r="T5" s="85">
        <f t="shared" si="3"/>
        <v>19.5</v>
      </c>
      <c r="U5" s="73">
        <v>0</v>
      </c>
      <c r="V5" s="73">
        <v>0</v>
      </c>
      <c r="W5" s="85">
        <f t="shared" si="4"/>
        <v>0</v>
      </c>
      <c r="X5" s="73">
        <v>2</v>
      </c>
      <c r="Y5" s="73">
        <v>36</v>
      </c>
      <c r="Z5" s="85">
        <f t="shared" si="5"/>
        <v>18</v>
      </c>
      <c r="AA5" s="73">
        <v>223</v>
      </c>
      <c r="AB5" s="73">
        <v>1431</v>
      </c>
      <c r="AC5" s="73">
        <f t="shared" si="6"/>
        <v>6.4170403587443943</v>
      </c>
      <c r="AD5" s="82">
        <f t="shared" si="7"/>
        <v>0.41203570400230349</v>
      </c>
      <c r="AE5" s="82">
        <f t="shared" si="8"/>
        <v>0.40979381443298968</v>
      </c>
    </row>
    <row r="6" spans="1:31" ht="13.5" thickBot="1" x14ac:dyDescent="0.25">
      <c r="A6" s="20" t="s">
        <v>43</v>
      </c>
      <c r="B6" s="23" t="s">
        <v>94</v>
      </c>
      <c r="C6" s="73">
        <v>19408</v>
      </c>
      <c r="D6" s="73">
        <v>19376</v>
      </c>
      <c r="E6" s="73">
        <v>109</v>
      </c>
      <c r="F6" s="73">
        <v>102</v>
      </c>
      <c r="G6" s="73">
        <v>211</v>
      </c>
      <c r="H6" s="73">
        <v>232</v>
      </c>
      <c r="I6" s="73">
        <v>459</v>
      </c>
      <c r="J6" s="73">
        <v>691</v>
      </c>
      <c r="K6" s="85">
        <f t="shared" si="0"/>
        <v>3.2748815165876777</v>
      </c>
      <c r="L6" s="73">
        <v>48</v>
      </c>
      <c r="M6" s="73">
        <v>360</v>
      </c>
      <c r="N6" s="85">
        <f t="shared" si="1"/>
        <v>7.5</v>
      </c>
      <c r="O6" s="73">
        <v>35</v>
      </c>
      <c r="P6" s="73">
        <v>167</v>
      </c>
      <c r="Q6" s="85">
        <f t="shared" si="2"/>
        <v>4.7714285714285714</v>
      </c>
      <c r="R6" s="73">
        <v>76</v>
      </c>
      <c r="S6" s="73">
        <v>598</v>
      </c>
      <c r="T6" s="85">
        <f t="shared" si="3"/>
        <v>7.8684210526315788</v>
      </c>
      <c r="U6" s="73">
        <v>0</v>
      </c>
      <c r="V6" s="73">
        <v>0</v>
      </c>
      <c r="W6" s="85">
        <f t="shared" si="4"/>
        <v>0</v>
      </c>
      <c r="X6" s="73">
        <v>0</v>
      </c>
      <c r="Y6" s="73">
        <v>0</v>
      </c>
      <c r="Z6" s="85">
        <f t="shared" si="5"/>
        <v>0</v>
      </c>
      <c r="AA6" s="73">
        <v>370</v>
      </c>
      <c r="AB6" s="73">
        <v>1816</v>
      </c>
      <c r="AC6" s="73">
        <f t="shared" si="6"/>
        <v>4.9081081081081077</v>
      </c>
      <c r="AD6" s="82">
        <f t="shared" si="7"/>
        <v>9.356966199505358E-2</v>
      </c>
      <c r="AE6" s="82">
        <f t="shared" si="8"/>
        <v>9.3724194880264247E-2</v>
      </c>
    </row>
    <row r="7" spans="1:31" ht="13.5" thickBot="1" x14ac:dyDescent="0.25">
      <c r="A7" s="20" t="s">
        <v>44</v>
      </c>
      <c r="B7" s="23" t="s">
        <v>95</v>
      </c>
      <c r="C7" s="73">
        <v>8199</v>
      </c>
      <c r="D7" s="73">
        <v>7708</v>
      </c>
      <c r="E7" s="73">
        <v>44</v>
      </c>
      <c r="F7" s="73">
        <v>13</v>
      </c>
      <c r="G7" s="73">
        <v>57</v>
      </c>
      <c r="H7" s="73">
        <v>191</v>
      </c>
      <c r="I7" s="73">
        <v>131</v>
      </c>
      <c r="J7" s="73">
        <v>322</v>
      </c>
      <c r="K7" s="85">
        <f t="shared" si="0"/>
        <v>5.6491228070175437</v>
      </c>
      <c r="L7" s="73">
        <v>1</v>
      </c>
      <c r="M7" s="73">
        <v>7</v>
      </c>
      <c r="N7" s="85">
        <f t="shared" si="1"/>
        <v>7</v>
      </c>
      <c r="O7" s="73">
        <v>112</v>
      </c>
      <c r="P7" s="73">
        <v>668</v>
      </c>
      <c r="Q7" s="85">
        <f t="shared" si="2"/>
        <v>5.9642857142857144</v>
      </c>
      <c r="R7" s="73">
        <v>25</v>
      </c>
      <c r="S7" s="73">
        <v>502</v>
      </c>
      <c r="T7" s="85">
        <f t="shared" si="3"/>
        <v>20.079999999999998</v>
      </c>
      <c r="U7" s="73">
        <v>0</v>
      </c>
      <c r="V7" s="73">
        <v>0</v>
      </c>
      <c r="W7" s="85">
        <f t="shared" si="4"/>
        <v>0</v>
      </c>
      <c r="X7" s="73">
        <v>0</v>
      </c>
      <c r="Y7" s="73">
        <v>0</v>
      </c>
      <c r="Z7" s="85">
        <f t="shared" si="5"/>
        <v>0</v>
      </c>
      <c r="AA7" s="73">
        <v>195</v>
      </c>
      <c r="AB7" s="73">
        <v>1499</v>
      </c>
      <c r="AC7" s="73">
        <f t="shared" si="6"/>
        <v>7.6871794871794874</v>
      </c>
      <c r="AD7" s="82">
        <f t="shared" si="7"/>
        <v>0.18282717404561533</v>
      </c>
      <c r="AE7" s="82">
        <f t="shared" si="8"/>
        <v>0.19447327451997926</v>
      </c>
    </row>
    <row r="8" spans="1:31" ht="13.5" thickBot="1" x14ac:dyDescent="0.25">
      <c r="A8" s="20" t="s">
        <v>45</v>
      </c>
      <c r="B8" s="23" t="s">
        <v>96</v>
      </c>
      <c r="C8" s="73">
        <v>35429</v>
      </c>
      <c r="D8" s="73">
        <v>35014</v>
      </c>
      <c r="E8" s="73">
        <v>372</v>
      </c>
      <c r="F8" s="73">
        <v>201</v>
      </c>
      <c r="G8" s="73">
        <v>573</v>
      </c>
      <c r="H8" s="73">
        <v>7139</v>
      </c>
      <c r="I8" s="73">
        <v>3079</v>
      </c>
      <c r="J8" s="73">
        <v>10218</v>
      </c>
      <c r="K8" s="85">
        <f t="shared" si="0"/>
        <v>17.832460732984295</v>
      </c>
      <c r="L8" s="73">
        <v>54</v>
      </c>
      <c r="M8" s="73">
        <v>670</v>
      </c>
      <c r="N8" s="85">
        <f t="shared" si="1"/>
        <v>12.407407407407407</v>
      </c>
      <c r="O8" s="73">
        <v>205</v>
      </c>
      <c r="P8" s="73">
        <v>3067</v>
      </c>
      <c r="Q8" s="85">
        <f t="shared" si="2"/>
        <v>14.960975609756098</v>
      </c>
      <c r="R8" s="73">
        <v>17</v>
      </c>
      <c r="S8" s="73">
        <v>1255</v>
      </c>
      <c r="T8" s="85">
        <f t="shared" si="3"/>
        <v>73.82352941176471</v>
      </c>
      <c r="U8" s="73">
        <v>41</v>
      </c>
      <c r="V8" s="73">
        <v>578</v>
      </c>
      <c r="W8" s="85">
        <f t="shared" si="4"/>
        <v>14.097560975609756</v>
      </c>
      <c r="X8" s="73">
        <v>0</v>
      </c>
      <c r="Y8" s="73">
        <v>0</v>
      </c>
      <c r="Z8" s="85">
        <f t="shared" si="5"/>
        <v>0</v>
      </c>
      <c r="AA8" s="73">
        <v>890</v>
      </c>
      <c r="AB8" s="73">
        <v>15788</v>
      </c>
      <c r="AC8" s="73">
        <f t="shared" si="6"/>
        <v>17.73932584269663</v>
      </c>
      <c r="AD8" s="82">
        <f t="shared" si="7"/>
        <v>0.44562364164949619</v>
      </c>
      <c r="AE8" s="82">
        <f t="shared" si="8"/>
        <v>0.45090535214485633</v>
      </c>
    </row>
    <row r="9" spans="1:31" ht="13.5" thickBot="1" x14ac:dyDescent="0.25">
      <c r="A9" s="20" t="s">
        <v>46</v>
      </c>
      <c r="B9" s="23" t="s">
        <v>97</v>
      </c>
      <c r="C9" s="73">
        <v>79960</v>
      </c>
      <c r="D9" s="73">
        <v>80387</v>
      </c>
      <c r="E9" s="73">
        <v>345</v>
      </c>
      <c r="F9" s="73">
        <v>164</v>
      </c>
      <c r="G9" s="73">
        <v>509</v>
      </c>
      <c r="H9" s="73">
        <v>9897</v>
      </c>
      <c r="I9" s="73">
        <v>2677</v>
      </c>
      <c r="J9" s="73">
        <v>12574</v>
      </c>
      <c r="K9" s="85">
        <f t="shared" si="0"/>
        <v>24.703339882121806</v>
      </c>
      <c r="L9" s="73">
        <v>59</v>
      </c>
      <c r="M9" s="73">
        <v>639</v>
      </c>
      <c r="N9" s="85">
        <f t="shared" si="1"/>
        <v>10.830508474576272</v>
      </c>
      <c r="O9" s="73">
        <v>641</v>
      </c>
      <c r="P9" s="73">
        <v>7769</v>
      </c>
      <c r="Q9" s="85">
        <f t="shared" si="2"/>
        <v>12.1201248049922</v>
      </c>
      <c r="R9" s="73">
        <v>146</v>
      </c>
      <c r="S9" s="73">
        <v>5996</v>
      </c>
      <c r="T9" s="85">
        <f t="shared" si="3"/>
        <v>41.06849315068493</v>
      </c>
      <c r="U9" s="73">
        <v>1</v>
      </c>
      <c r="V9" s="73">
        <v>15</v>
      </c>
      <c r="W9" s="85">
        <f t="shared" si="4"/>
        <v>15</v>
      </c>
      <c r="X9" s="73">
        <v>0</v>
      </c>
      <c r="Y9" s="73">
        <v>0</v>
      </c>
      <c r="Z9" s="85">
        <f t="shared" si="5"/>
        <v>0</v>
      </c>
      <c r="AA9" s="73">
        <v>1356</v>
      </c>
      <c r="AB9" s="73">
        <v>26993</v>
      </c>
      <c r="AC9" s="73">
        <f t="shared" si="6"/>
        <v>19.906342182890857</v>
      </c>
      <c r="AD9" s="82">
        <f t="shared" si="7"/>
        <v>0.33758129064532266</v>
      </c>
      <c r="AE9" s="82">
        <f t="shared" si="8"/>
        <v>0.33578812494557575</v>
      </c>
    </row>
    <row r="10" spans="1:31" ht="13.5" thickBot="1" x14ac:dyDescent="0.25">
      <c r="A10" s="20" t="s">
        <v>47</v>
      </c>
      <c r="B10" s="23" t="s">
        <v>98</v>
      </c>
      <c r="C10" s="73">
        <v>8087</v>
      </c>
      <c r="D10" s="73">
        <v>7827</v>
      </c>
      <c r="E10" s="73">
        <v>252</v>
      </c>
      <c r="F10" s="73">
        <v>80</v>
      </c>
      <c r="G10" s="73">
        <v>332</v>
      </c>
      <c r="H10" s="73">
        <v>6199</v>
      </c>
      <c r="I10" s="73">
        <v>1031</v>
      </c>
      <c r="J10" s="73">
        <v>7230</v>
      </c>
      <c r="K10" s="85">
        <f t="shared" si="0"/>
        <v>21.777108433734941</v>
      </c>
      <c r="L10" s="73">
        <v>0</v>
      </c>
      <c r="M10" s="73">
        <v>0</v>
      </c>
      <c r="N10" s="85">
        <f t="shared" si="1"/>
        <v>0</v>
      </c>
      <c r="O10" s="73">
        <v>460</v>
      </c>
      <c r="P10" s="73">
        <v>7017</v>
      </c>
      <c r="Q10" s="85">
        <f t="shared" si="2"/>
        <v>15.254347826086956</v>
      </c>
      <c r="R10" s="73">
        <v>28</v>
      </c>
      <c r="S10" s="73">
        <v>807</v>
      </c>
      <c r="T10" s="85">
        <f t="shared" si="3"/>
        <v>28.821428571428573</v>
      </c>
      <c r="U10" s="73">
        <v>0</v>
      </c>
      <c r="V10" s="73">
        <v>0</v>
      </c>
      <c r="W10" s="85">
        <f t="shared" si="4"/>
        <v>0</v>
      </c>
      <c r="X10" s="73">
        <v>0</v>
      </c>
      <c r="Y10" s="73">
        <v>0</v>
      </c>
      <c r="Z10" s="85">
        <f t="shared" si="5"/>
        <v>0</v>
      </c>
      <c r="AA10" s="73">
        <v>820</v>
      </c>
      <c r="AB10" s="73">
        <v>15054</v>
      </c>
      <c r="AC10" s="73">
        <f t="shared" si="6"/>
        <v>18.358536585365854</v>
      </c>
      <c r="AD10" s="82">
        <f t="shared" si="7"/>
        <v>1.8615061209348336</v>
      </c>
      <c r="AE10" s="82">
        <f t="shared" si="8"/>
        <v>1.9233422767343811</v>
      </c>
    </row>
    <row r="11" spans="1:31" ht="13.5" thickBot="1" x14ac:dyDescent="0.25">
      <c r="A11" s="20" t="s">
        <v>48</v>
      </c>
      <c r="B11" s="23" t="s">
        <v>99</v>
      </c>
      <c r="C11" s="73">
        <v>33946</v>
      </c>
      <c r="D11" s="73">
        <v>33506</v>
      </c>
      <c r="E11" s="73">
        <v>275</v>
      </c>
      <c r="F11" s="73">
        <v>81</v>
      </c>
      <c r="G11" s="73">
        <v>356</v>
      </c>
      <c r="H11" s="73">
        <v>10265</v>
      </c>
      <c r="I11" s="73">
        <v>2810</v>
      </c>
      <c r="J11" s="73">
        <v>13075</v>
      </c>
      <c r="K11" s="85">
        <f t="shared" si="0"/>
        <v>36.727528089887642</v>
      </c>
      <c r="L11" s="73">
        <v>152</v>
      </c>
      <c r="M11" s="73">
        <v>4064</v>
      </c>
      <c r="N11" s="85">
        <f t="shared" si="1"/>
        <v>26.736842105263158</v>
      </c>
      <c r="O11" s="73">
        <v>245</v>
      </c>
      <c r="P11" s="73">
        <v>2105</v>
      </c>
      <c r="Q11" s="85">
        <f t="shared" si="2"/>
        <v>8.591836734693878</v>
      </c>
      <c r="R11" s="73">
        <v>0</v>
      </c>
      <c r="S11" s="73">
        <v>0</v>
      </c>
      <c r="T11" s="85">
        <f t="shared" si="3"/>
        <v>0</v>
      </c>
      <c r="U11" s="73">
        <v>0</v>
      </c>
      <c r="V11" s="73">
        <v>0</v>
      </c>
      <c r="W11" s="85">
        <f t="shared" si="4"/>
        <v>0</v>
      </c>
      <c r="X11" s="73">
        <v>12</v>
      </c>
      <c r="Y11" s="73">
        <v>1896</v>
      </c>
      <c r="Z11" s="85">
        <f t="shared" si="5"/>
        <v>158</v>
      </c>
      <c r="AA11" s="73">
        <v>765</v>
      </c>
      <c r="AB11" s="73">
        <v>21140</v>
      </c>
      <c r="AC11" s="73">
        <f t="shared" si="6"/>
        <v>27.633986928104576</v>
      </c>
      <c r="AD11" s="82">
        <f t="shared" si="7"/>
        <v>0.62275378542390858</v>
      </c>
      <c r="AE11" s="82">
        <f t="shared" si="8"/>
        <v>0.63093177341371698</v>
      </c>
    </row>
    <row r="12" spans="1:31" ht="13.5" thickBot="1" x14ac:dyDescent="0.25">
      <c r="A12" s="20" t="s">
        <v>49</v>
      </c>
      <c r="B12" s="23" t="s">
        <v>100</v>
      </c>
      <c r="C12" s="73">
        <v>26673</v>
      </c>
      <c r="D12" s="73">
        <v>1090</v>
      </c>
      <c r="E12" s="73">
        <v>91</v>
      </c>
      <c r="F12" s="73">
        <v>34</v>
      </c>
      <c r="G12" s="73">
        <v>125</v>
      </c>
      <c r="H12" s="73">
        <v>1661</v>
      </c>
      <c r="I12" s="73">
        <v>459</v>
      </c>
      <c r="J12" s="73">
        <v>2120</v>
      </c>
      <c r="K12" s="85">
        <f t="shared" si="0"/>
        <v>16.96</v>
      </c>
      <c r="L12" s="73">
        <v>0</v>
      </c>
      <c r="M12" s="73">
        <v>0</v>
      </c>
      <c r="N12" s="85">
        <f t="shared" si="1"/>
        <v>0</v>
      </c>
      <c r="O12" s="73">
        <v>36</v>
      </c>
      <c r="P12" s="73">
        <v>209</v>
      </c>
      <c r="Q12" s="85">
        <f t="shared" si="2"/>
        <v>5.8055555555555554</v>
      </c>
      <c r="R12" s="73">
        <v>3</v>
      </c>
      <c r="S12" s="73">
        <v>73</v>
      </c>
      <c r="T12" s="85">
        <f t="shared" si="3"/>
        <v>24.333333333333332</v>
      </c>
      <c r="U12" s="73">
        <v>0</v>
      </c>
      <c r="V12" s="73">
        <v>0</v>
      </c>
      <c r="W12" s="85">
        <f t="shared" si="4"/>
        <v>0</v>
      </c>
      <c r="X12" s="73">
        <v>0</v>
      </c>
      <c r="Y12" s="73">
        <v>0</v>
      </c>
      <c r="Z12" s="85">
        <f t="shared" si="5"/>
        <v>0</v>
      </c>
      <c r="AA12" s="73">
        <v>164</v>
      </c>
      <c r="AB12" s="73">
        <v>2402</v>
      </c>
      <c r="AC12" s="73">
        <f t="shared" si="6"/>
        <v>14.646341463414634</v>
      </c>
      <c r="AD12" s="82">
        <f t="shared" si="7"/>
        <v>9.0053612267086566E-2</v>
      </c>
      <c r="AE12" s="82">
        <f t="shared" si="8"/>
        <v>2.2036697247706423</v>
      </c>
    </row>
    <row r="13" spans="1:31" ht="13.5" thickBot="1" x14ac:dyDescent="0.25">
      <c r="A13" s="20" t="s">
        <v>50</v>
      </c>
      <c r="B13" s="23" t="s">
        <v>101</v>
      </c>
      <c r="C13" s="73">
        <v>13270</v>
      </c>
      <c r="D13" s="73">
        <v>13146</v>
      </c>
      <c r="E13" s="73">
        <v>150</v>
      </c>
      <c r="F13" s="73">
        <v>40</v>
      </c>
      <c r="G13" s="73">
        <v>190</v>
      </c>
      <c r="H13" s="73">
        <v>4209</v>
      </c>
      <c r="I13" s="73">
        <v>1826</v>
      </c>
      <c r="J13" s="73">
        <v>6035</v>
      </c>
      <c r="K13" s="85">
        <f t="shared" si="0"/>
        <v>31.763157894736842</v>
      </c>
      <c r="L13" s="73">
        <v>38</v>
      </c>
      <c r="M13" s="73">
        <v>557</v>
      </c>
      <c r="N13" s="85">
        <f t="shared" si="1"/>
        <v>14.657894736842104</v>
      </c>
      <c r="O13" s="73">
        <v>181</v>
      </c>
      <c r="P13" s="73">
        <v>1458</v>
      </c>
      <c r="Q13" s="85">
        <f t="shared" si="2"/>
        <v>8.05524861878453</v>
      </c>
      <c r="R13" s="73">
        <v>36</v>
      </c>
      <c r="S13" s="73">
        <v>1544</v>
      </c>
      <c r="T13" s="85">
        <f t="shared" si="3"/>
        <v>42.888888888888886</v>
      </c>
      <c r="U13" s="73">
        <v>4</v>
      </c>
      <c r="V13" s="73">
        <v>12</v>
      </c>
      <c r="W13" s="85">
        <f t="shared" si="4"/>
        <v>3</v>
      </c>
      <c r="X13" s="73">
        <v>11</v>
      </c>
      <c r="Y13" s="73">
        <v>210</v>
      </c>
      <c r="Z13" s="85">
        <f t="shared" si="5"/>
        <v>19.09090909090909</v>
      </c>
      <c r="AA13" s="73">
        <v>460</v>
      </c>
      <c r="AB13" s="73">
        <v>9816</v>
      </c>
      <c r="AC13" s="73">
        <f t="shared" si="6"/>
        <v>21.339130434782607</v>
      </c>
      <c r="AD13" s="82">
        <f t="shared" si="7"/>
        <v>0.73971363978899773</v>
      </c>
      <c r="AE13" s="82">
        <f t="shared" si="8"/>
        <v>0.74669100867183935</v>
      </c>
    </row>
    <row r="14" spans="1:31" ht="13.5" thickBot="1" x14ac:dyDescent="0.25">
      <c r="A14" s="20" t="s">
        <v>51</v>
      </c>
      <c r="B14" s="23" t="s">
        <v>102</v>
      </c>
      <c r="C14" s="73">
        <v>45342</v>
      </c>
      <c r="D14" s="73">
        <v>47037</v>
      </c>
      <c r="E14" s="73">
        <v>122</v>
      </c>
      <c r="F14" s="73">
        <v>89</v>
      </c>
      <c r="G14" s="73">
        <v>211</v>
      </c>
      <c r="H14" s="73">
        <v>2389</v>
      </c>
      <c r="I14" s="73">
        <v>1062</v>
      </c>
      <c r="J14" s="73">
        <v>3451</v>
      </c>
      <c r="K14" s="85">
        <f t="shared" si="0"/>
        <v>16.355450236966824</v>
      </c>
      <c r="L14" s="73">
        <v>54</v>
      </c>
      <c r="M14" s="73">
        <v>411</v>
      </c>
      <c r="N14" s="85">
        <f t="shared" si="1"/>
        <v>7.6111111111111107</v>
      </c>
      <c r="O14" s="73">
        <v>551</v>
      </c>
      <c r="P14" s="73">
        <v>10741</v>
      </c>
      <c r="Q14" s="85">
        <f t="shared" si="2"/>
        <v>19.493647912885663</v>
      </c>
      <c r="R14" s="73">
        <v>35</v>
      </c>
      <c r="S14" s="73">
        <v>3424</v>
      </c>
      <c r="T14" s="85">
        <f t="shared" si="3"/>
        <v>97.828571428571422</v>
      </c>
      <c r="U14" s="73">
        <v>0</v>
      </c>
      <c r="V14" s="73">
        <v>0</v>
      </c>
      <c r="W14" s="85">
        <f t="shared" si="4"/>
        <v>0</v>
      </c>
      <c r="X14" s="73">
        <v>0</v>
      </c>
      <c r="Y14" s="73">
        <v>0</v>
      </c>
      <c r="Z14" s="85">
        <f t="shared" si="5"/>
        <v>0</v>
      </c>
      <c r="AA14" s="73">
        <v>851</v>
      </c>
      <c r="AB14" s="73">
        <v>18027</v>
      </c>
      <c r="AC14" s="73">
        <f t="shared" si="6"/>
        <v>21.183313748531141</v>
      </c>
      <c r="AD14" s="82">
        <f t="shared" si="7"/>
        <v>0.39757840412862244</v>
      </c>
      <c r="AE14" s="82">
        <f t="shared" si="8"/>
        <v>0.38325148287518335</v>
      </c>
    </row>
    <row r="15" spans="1:31" ht="13.5" thickBot="1" x14ac:dyDescent="0.25">
      <c r="A15" s="20" t="s">
        <v>52</v>
      </c>
      <c r="B15" s="23" t="s">
        <v>103</v>
      </c>
      <c r="C15" s="73">
        <v>21640</v>
      </c>
      <c r="D15" s="73">
        <v>7263</v>
      </c>
      <c r="E15" s="73">
        <v>245</v>
      </c>
      <c r="F15" s="73">
        <v>124</v>
      </c>
      <c r="G15" s="73">
        <v>369</v>
      </c>
      <c r="H15" s="73">
        <v>3689</v>
      </c>
      <c r="I15" s="73">
        <v>2206</v>
      </c>
      <c r="J15" s="73">
        <v>5895</v>
      </c>
      <c r="K15" s="85">
        <f t="shared" si="0"/>
        <v>15.975609756097562</v>
      </c>
      <c r="L15" s="73">
        <v>29</v>
      </c>
      <c r="M15" s="73">
        <v>68</v>
      </c>
      <c r="N15" s="85">
        <f t="shared" si="1"/>
        <v>2.3448275862068964</v>
      </c>
      <c r="O15" s="73">
        <v>61</v>
      </c>
      <c r="P15" s="73">
        <v>349</v>
      </c>
      <c r="Q15" s="85">
        <f t="shared" si="2"/>
        <v>5.721311475409836</v>
      </c>
      <c r="R15" s="73">
        <v>5</v>
      </c>
      <c r="S15" s="73">
        <v>319</v>
      </c>
      <c r="T15" s="85">
        <f t="shared" si="3"/>
        <v>63.8</v>
      </c>
      <c r="U15" s="73">
        <v>0</v>
      </c>
      <c r="V15" s="73">
        <v>0</v>
      </c>
      <c r="W15" s="85">
        <f t="shared" si="4"/>
        <v>0</v>
      </c>
      <c r="X15" s="73">
        <v>0</v>
      </c>
      <c r="Y15" s="73">
        <v>0</v>
      </c>
      <c r="Z15" s="85">
        <f t="shared" si="5"/>
        <v>0</v>
      </c>
      <c r="AA15" s="73">
        <v>464</v>
      </c>
      <c r="AB15" s="73">
        <v>6631</v>
      </c>
      <c r="AC15" s="73">
        <f t="shared" si="6"/>
        <v>14.290948275862069</v>
      </c>
      <c r="AD15" s="82">
        <f t="shared" si="7"/>
        <v>0.30642329020332715</v>
      </c>
      <c r="AE15" s="82">
        <f t="shared" si="8"/>
        <v>0.91298361558584606</v>
      </c>
    </row>
    <row r="16" spans="1:31" ht="13.5" thickBot="1" x14ac:dyDescent="0.25">
      <c r="A16" s="20" t="s">
        <v>53</v>
      </c>
      <c r="B16" s="23" t="s">
        <v>104</v>
      </c>
      <c r="C16" s="73">
        <v>6574</v>
      </c>
      <c r="D16" s="73">
        <v>6425</v>
      </c>
      <c r="E16" s="73">
        <v>109</v>
      </c>
      <c r="F16" s="73">
        <v>18</v>
      </c>
      <c r="G16" s="73">
        <v>127</v>
      </c>
      <c r="H16" s="73">
        <v>2062</v>
      </c>
      <c r="I16" s="73">
        <v>242</v>
      </c>
      <c r="J16" s="73">
        <v>2304</v>
      </c>
      <c r="K16" s="85">
        <f t="shared" si="0"/>
        <v>18.141732283464567</v>
      </c>
      <c r="L16" s="73">
        <v>16</v>
      </c>
      <c r="M16" s="73">
        <v>162</v>
      </c>
      <c r="N16" s="85">
        <f t="shared" si="1"/>
        <v>10.125</v>
      </c>
      <c r="O16" s="73">
        <v>64</v>
      </c>
      <c r="P16" s="73">
        <v>687</v>
      </c>
      <c r="Q16" s="85">
        <f t="shared" si="2"/>
        <v>10.734375</v>
      </c>
      <c r="R16" s="73">
        <v>47</v>
      </c>
      <c r="S16" s="73">
        <v>1548</v>
      </c>
      <c r="T16" s="85">
        <f t="shared" si="3"/>
        <v>32.936170212765958</v>
      </c>
      <c r="U16" s="73">
        <v>0</v>
      </c>
      <c r="V16" s="73">
        <v>0</v>
      </c>
      <c r="W16" s="85">
        <f t="shared" si="4"/>
        <v>0</v>
      </c>
      <c r="X16" s="73">
        <v>0</v>
      </c>
      <c r="Y16" s="73">
        <v>0</v>
      </c>
      <c r="Z16" s="85">
        <f t="shared" si="5"/>
        <v>0</v>
      </c>
      <c r="AA16" s="73">
        <v>254</v>
      </c>
      <c r="AB16" s="73">
        <v>4701</v>
      </c>
      <c r="AC16" s="73">
        <f t="shared" si="6"/>
        <v>18.507874015748033</v>
      </c>
      <c r="AD16" s="82">
        <f t="shared" si="7"/>
        <v>0.71508974749011256</v>
      </c>
      <c r="AE16" s="82">
        <f t="shared" si="8"/>
        <v>0.73167315175097281</v>
      </c>
    </row>
    <row r="17" spans="1:31" ht="13.5" thickBot="1" x14ac:dyDescent="0.25">
      <c r="A17" s="20" t="s">
        <v>54</v>
      </c>
      <c r="B17" s="23" t="s">
        <v>105</v>
      </c>
      <c r="C17" s="73">
        <v>10286</v>
      </c>
      <c r="D17" s="73">
        <v>10611</v>
      </c>
      <c r="E17" s="73">
        <v>71</v>
      </c>
      <c r="F17" s="73">
        <v>12</v>
      </c>
      <c r="G17" s="73">
        <v>83</v>
      </c>
      <c r="H17" s="73">
        <v>987</v>
      </c>
      <c r="I17" s="73">
        <v>362</v>
      </c>
      <c r="J17" s="73">
        <v>1349</v>
      </c>
      <c r="K17" s="85">
        <f t="shared" si="0"/>
        <v>16.253012048192772</v>
      </c>
      <c r="L17" s="73">
        <v>10</v>
      </c>
      <c r="M17" s="73">
        <v>210</v>
      </c>
      <c r="N17" s="85">
        <f t="shared" si="1"/>
        <v>21</v>
      </c>
      <c r="O17" s="73">
        <v>67</v>
      </c>
      <c r="P17" s="73">
        <v>333</v>
      </c>
      <c r="Q17" s="85">
        <f t="shared" si="2"/>
        <v>4.9701492537313436</v>
      </c>
      <c r="R17" s="73">
        <v>4</v>
      </c>
      <c r="S17" s="73">
        <v>383</v>
      </c>
      <c r="T17" s="85">
        <f t="shared" si="3"/>
        <v>95.75</v>
      </c>
      <c r="U17" s="73">
        <v>0</v>
      </c>
      <c r="V17" s="73">
        <v>0</v>
      </c>
      <c r="W17" s="85">
        <f t="shared" si="4"/>
        <v>0</v>
      </c>
      <c r="X17" s="73">
        <v>0</v>
      </c>
      <c r="Y17" s="73">
        <v>0</v>
      </c>
      <c r="Z17" s="85">
        <f t="shared" si="5"/>
        <v>0</v>
      </c>
      <c r="AA17" s="73">
        <v>164</v>
      </c>
      <c r="AB17" s="73">
        <v>2275</v>
      </c>
      <c r="AC17" s="73">
        <f t="shared" si="6"/>
        <v>13.871951219512194</v>
      </c>
      <c r="AD17" s="82">
        <f t="shared" si="7"/>
        <v>0.22117441182189385</v>
      </c>
      <c r="AE17" s="82">
        <f t="shared" si="8"/>
        <v>0.21440015078691924</v>
      </c>
    </row>
    <row r="18" spans="1:31" ht="13.5" thickBot="1" x14ac:dyDescent="0.25">
      <c r="A18" s="20" t="s">
        <v>55</v>
      </c>
      <c r="B18" s="23" t="s">
        <v>106</v>
      </c>
      <c r="C18" s="73">
        <v>9773</v>
      </c>
      <c r="D18" s="73">
        <v>4040</v>
      </c>
      <c r="E18" s="73">
        <v>74</v>
      </c>
      <c r="F18" s="73">
        <v>58</v>
      </c>
      <c r="G18" s="73">
        <v>132</v>
      </c>
      <c r="H18" s="73">
        <v>1116</v>
      </c>
      <c r="I18" s="73">
        <v>698</v>
      </c>
      <c r="J18" s="73">
        <v>1814</v>
      </c>
      <c r="K18" s="85">
        <f t="shared" si="0"/>
        <v>13.742424242424242</v>
      </c>
      <c r="L18" s="73">
        <v>13</v>
      </c>
      <c r="M18" s="73">
        <v>100</v>
      </c>
      <c r="N18" s="85">
        <f t="shared" si="1"/>
        <v>7.6923076923076925</v>
      </c>
      <c r="O18" s="73">
        <v>104</v>
      </c>
      <c r="P18" s="73">
        <v>1277</v>
      </c>
      <c r="Q18" s="85">
        <f t="shared" si="2"/>
        <v>12.278846153846153</v>
      </c>
      <c r="R18" s="73">
        <v>5</v>
      </c>
      <c r="S18" s="73">
        <v>478</v>
      </c>
      <c r="T18" s="85">
        <f t="shared" si="3"/>
        <v>95.6</v>
      </c>
      <c r="U18" s="73">
        <v>2</v>
      </c>
      <c r="V18" s="73">
        <v>18</v>
      </c>
      <c r="W18" s="85">
        <f t="shared" si="4"/>
        <v>9</v>
      </c>
      <c r="X18" s="73">
        <v>0</v>
      </c>
      <c r="Y18" s="73">
        <v>0</v>
      </c>
      <c r="Z18" s="85">
        <f t="shared" si="5"/>
        <v>0</v>
      </c>
      <c r="AA18" s="73">
        <v>256</v>
      </c>
      <c r="AB18" s="73">
        <v>3687</v>
      </c>
      <c r="AC18" s="73">
        <f t="shared" si="6"/>
        <v>14.40234375</v>
      </c>
      <c r="AD18" s="82">
        <f t="shared" si="7"/>
        <v>0.37726389031003787</v>
      </c>
      <c r="AE18" s="82">
        <f t="shared" si="8"/>
        <v>0.91262376237623766</v>
      </c>
    </row>
    <row r="19" spans="1:31" ht="13.5" thickBot="1" x14ac:dyDescent="0.25">
      <c r="A19" s="20" t="s">
        <v>56</v>
      </c>
      <c r="B19" s="23" t="s">
        <v>103</v>
      </c>
      <c r="C19" s="73">
        <v>21640</v>
      </c>
      <c r="D19" s="73">
        <v>14167</v>
      </c>
      <c r="E19" s="73">
        <v>139</v>
      </c>
      <c r="F19" s="73">
        <v>140</v>
      </c>
      <c r="G19" s="73">
        <v>279</v>
      </c>
      <c r="H19" s="73">
        <v>2282</v>
      </c>
      <c r="I19" s="73">
        <v>1469</v>
      </c>
      <c r="J19" s="73">
        <v>3751</v>
      </c>
      <c r="K19" s="85">
        <f t="shared" si="0"/>
        <v>13.444444444444445</v>
      </c>
      <c r="L19" s="73">
        <v>109</v>
      </c>
      <c r="M19" s="73">
        <v>790</v>
      </c>
      <c r="N19" s="85">
        <f t="shared" si="1"/>
        <v>7.2477064220183482</v>
      </c>
      <c r="O19" s="73">
        <v>206</v>
      </c>
      <c r="P19" s="73">
        <v>1301</v>
      </c>
      <c r="Q19" s="85">
        <f t="shared" si="2"/>
        <v>6.3155339805825239</v>
      </c>
      <c r="R19" s="73">
        <v>54</v>
      </c>
      <c r="S19" s="73">
        <v>541</v>
      </c>
      <c r="T19" s="85">
        <f t="shared" si="3"/>
        <v>10.018518518518519</v>
      </c>
      <c r="U19" s="73">
        <v>96</v>
      </c>
      <c r="V19" s="73">
        <v>96</v>
      </c>
      <c r="W19" s="85">
        <f t="shared" si="4"/>
        <v>1</v>
      </c>
      <c r="X19" s="73">
        <v>0</v>
      </c>
      <c r="Y19" s="73">
        <v>0</v>
      </c>
      <c r="Z19" s="85">
        <f t="shared" si="5"/>
        <v>0</v>
      </c>
      <c r="AA19" s="73">
        <v>744</v>
      </c>
      <c r="AB19" s="73">
        <v>6479</v>
      </c>
      <c r="AC19" s="73">
        <f t="shared" si="6"/>
        <v>8.7083333333333339</v>
      </c>
      <c r="AD19" s="82">
        <f t="shared" si="7"/>
        <v>0.29939926062846578</v>
      </c>
      <c r="AE19" s="82">
        <f t="shared" si="8"/>
        <v>0.45733041575492339</v>
      </c>
    </row>
    <row r="20" spans="1:31" ht="13.5" thickBot="1" x14ac:dyDescent="0.25">
      <c r="A20" s="20" t="s">
        <v>57</v>
      </c>
      <c r="B20" s="23" t="s">
        <v>106</v>
      </c>
      <c r="C20" s="73">
        <v>9773</v>
      </c>
      <c r="D20" s="73">
        <v>5706</v>
      </c>
      <c r="E20" s="73">
        <v>94</v>
      </c>
      <c r="F20" s="73">
        <v>11</v>
      </c>
      <c r="G20" s="73">
        <v>105</v>
      </c>
      <c r="H20" s="73">
        <v>1554</v>
      </c>
      <c r="I20" s="73">
        <v>212</v>
      </c>
      <c r="J20" s="73">
        <v>1766</v>
      </c>
      <c r="K20" s="85">
        <f t="shared" si="0"/>
        <v>16.81904761904762</v>
      </c>
      <c r="L20" s="73">
        <v>12</v>
      </c>
      <c r="M20" s="73">
        <v>114</v>
      </c>
      <c r="N20" s="85">
        <f t="shared" si="1"/>
        <v>9.5</v>
      </c>
      <c r="O20" s="73">
        <v>107</v>
      </c>
      <c r="P20" s="73">
        <v>928</v>
      </c>
      <c r="Q20" s="85">
        <f t="shared" si="2"/>
        <v>8.6728971962616814</v>
      </c>
      <c r="R20" s="73">
        <v>9</v>
      </c>
      <c r="S20" s="73">
        <v>1017</v>
      </c>
      <c r="T20" s="85">
        <f t="shared" si="3"/>
        <v>113</v>
      </c>
      <c r="U20" s="73">
        <v>8</v>
      </c>
      <c r="V20" s="73">
        <v>24</v>
      </c>
      <c r="W20" s="85">
        <f t="shared" si="4"/>
        <v>3</v>
      </c>
      <c r="X20" s="73">
        <v>0</v>
      </c>
      <c r="Y20" s="73">
        <v>0</v>
      </c>
      <c r="Z20" s="85">
        <f t="shared" si="5"/>
        <v>0</v>
      </c>
      <c r="AA20" s="73">
        <v>241</v>
      </c>
      <c r="AB20" s="73">
        <v>3849</v>
      </c>
      <c r="AC20" s="73">
        <f t="shared" si="6"/>
        <v>15.970954356846473</v>
      </c>
      <c r="AD20" s="82">
        <f t="shared" si="7"/>
        <v>0.39384017190217946</v>
      </c>
      <c r="AE20" s="82">
        <f t="shared" si="8"/>
        <v>0.67455310199789698</v>
      </c>
    </row>
    <row r="21" spans="1:31" ht="13.5" thickBot="1" x14ac:dyDescent="0.25">
      <c r="A21" s="20" t="s">
        <v>58</v>
      </c>
      <c r="B21" s="23" t="s">
        <v>107</v>
      </c>
      <c r="C21" s="73">
        <v>10326</v>
      </c>
      <c r="D21" s="73">
        <v>4391</v>
      </c>
      <c r="E21" s="73">
        <v>139</v>
      </c>
      <c r="F21" s="73">
        <v>36</v>
      </c>
      <c r="G21" s="73">
        <v>175</v>
      </c>
      <c r="H21" s="73">
        <v>1780</v>
      </c>
      <c r="I21" s="73">
        <v>501</v>
      </c>
      <c r="J21" s="73">
        <v>2281</v>
      </c>
      <c r="K21" s="85">
        <f t="shared" si="0"/>
        <v>13.034285714285714</v>
      </c>
      <c r="L21" s="73">
        <v>162</v>
      </c>
      <c r="M21" s="73">
        <v>1485</v>
      </c>
      <c r="N21" s="85">
        <f t="shared" si="1"/>
        <v>9.1666666666666661</v>
      </c>
      <c r="O21" s="73">
        <v>193</v>
      </c>
      <c r="P21" s="73">
        <v>2727</v>
      </c>
      <c r="Q21" s="85">
        <f t="shared" si="2"/>
        <v>14.129533678756477</v>
      </c>
      <c r="R21" s="73">
        <v>66</v>
      </c>
      <c r="S21" s="73">
        <v>353</v>
      </c>
      <c r="T21" s="85">
        <f t="shared" si="3"/>
        <v>5.3484848484848486</v>
      </c>
      <c r="U21" s="73">
        <v>104</v>
      </c>
      <c r="V21" s="73">
        <v>1982</v>
      </c>
      <c r="W21" s="85">
        <f t="shared" si="4"/>
        <v>19.057692307692307</v>
      </c>
      <c r="X21" s="73">
        <v>2</v>
      </c>
      <c r="Y21" s="73">
        <v>98</v>
      </c>
      <c r="Z21" s="85">
        <f t="shared" si="5"/>
        <v>49</v>
      </c>
      <c r="AA21" s="73">
        <v>702</v>
      </c>
      <c r="AB21" s="73">
        <v>8926</v>
      </c>
      <c r="AC21" s="73">
        <f t="shared" si="6"/>
        <v>12.715099715099715</v>
      </c>
      <c r="AD21" s="82">
        <f t="shared" si="7"/>
        <v>0.86441991090451287</v>
      </c>
      <c r="AE21" s="82">
        <f t="shared" si="8"/>
        <v>2.0327943520838079</v>
      </c>
    </row>
    <row r="22" spans="1:31" ht="13.5" thickBot="1" x14ac:dyDescent="0.25">
      <c r="A22" s="20" t="s">
        <v>59</v>
      </c>
      <c r="B22" s="23" t="s">
        <v>108</v>
      </c>
      <c r="C22" s="73">
        <v>1093</v>
      </c>
      <c r="D22" s="73">
        <v>1051</v>
      </c>
      <c r="E22" s="73">
        <v>142</v>
      </c>
      <c r="F22" s="73">
        <v>110</v>
      </c>
      <c r="G22" s="73">
        <v>252</v>
      </c>
      <c r="H22" s="73">
        <v>1407</v>
      </c>
      <c r="I22" s="73">
        <v>1200</v>
      </c>
      <c r="J22" s="73">
        <v>2607</v>
      </c>
      <c r="K22" s="85">
        <f t="shared" si="0"/>
        <v>10.345238095238095</v>
      </c>
      <c r="L22" s="73">
        <v>40</v>
      </c>
      <c r="M22" s="73">
        <v>156</v>
      </c>
      <c r="N22" s="85">
        <f t="shared" si="1"/>
        <v>3.9</v>
      </c>
      <c r="O22" s="73">
        <v>238</v>
      </c>
      <c r="P22" s="73">
        <v>2395</v>
      </c>
      <c r="Q22" s="85">
        <f t="shared" si="2"/>
        <v>10.063025210084033</v>
      </c>
      <c r="R22" s="73">
        <v>53</v>
      </c>
      <c r="S22" s="73">
        <v>1492</v>
      </c>
      <c r="T22" s="85">
        <f t="shared" si="3"/>
        <v>28.150943396226417</v>
      </c>
      <c r="U22" s="73">
        <v>40</v>
      </c>
      <c r="V22" s="73">
        <v>202</v>
      </c>
      <c r="W22" s="85">
        <f t="shared" si="4"/>
        <v>5.05</v>
      </c>
      <c r="X22" s="73">
        <v>0</v>
      </c>
      <c r="Y22" s="73">
        <v>0</v>
      </c>
      <c r="Z22" s="85">
        <f t="shared" si="5"/>
        <v>0</v>
      </c>
      <c r="AA22" s="73">
        <v>623</v>
      </c>
      <c r="AB22" s="73">
        <v>6852</v>
      </c>
      <c r="AC22" s="73">
        <f t="shared" si="6"/>
        <v>10.998394863563403</v>
      </c>
      <c r="AD22" s="82">
        <f t="shared" si="7"/>
        <v>6.2689844464775843</v>
      </c>
      <c r="AE22" s="82">
        <f t="shared" si="8"/>
        <v>6.5195052331113228</v>
      </c>
    </row>
    <row r="23" spans="1:31" ht="13.5" thickBot="1" x14ac:dyDescent="0.25">
      <c r="A23" s="20" t="s">
        <v>60</v>
      </c>
      <c r="B23" s="23" t="s">
        <v>109</v>
      </c>
      <c r="C23" s="73">
        <v>5451</v>
      </c>
      <c r="D23" s="73">
        <v>5405</v>
      </c>
      <c r="E23" s="73">
        <v>140</v>
      </c>
      <c r="F23" s="73">
        <v>100</v>
      </c>
      <c r="G23" s="73">
        <v>240</v>
      </c>
      <c r="H23" s="73">
        <v>2820</v>
      </c>
      <c r="I23" s="73">
        <v>1917</v>
      </c>
      <c r="J23" s="73">
        <v>4737</v>
      </c>
      <c r="K23" s="85">
        <f t="shared" si="0"/>
        <v>19.737500000000001</v>
      </c>
      <c r="L23" s="73">
        <v>25</v>
      </c>
      <c r="M23" s="73">
        <v>244</v>
      </c>
      <c r="N23" s="85">
        <f t="shared" si="1"/>
        <v>9.76</v>
      </c>
      <c r="O23" s="73">
        <v>114</v>
      </c>
      <c r="P23" s="73">
        <v>1360</v>
      </c>
      <c r="Q23" s="85">
        <f t="shared" si="2"/>
        <v>11.929824561403509</v>
      </c>
      <c r="R23" s="73">
        <v>10</v>
      </c>
      <c r="S23" s="73">
        <v>60</v>
      </c>
      <c r="T23" s="85">
        <f t="shared" si="3"/>
        <v>6</v>
      </c>
      <c r="U23" s="73">
        <v>66</v>
      </c>
      <c r="V23" s="73">
        <v>1400</v>
      </c>
      <c r="W23" s="85">
        <f t="shared" si="4"/>
        <v>21.212121212121211</v>
      </c>
      <c r="X23" s="73">
        <v>56</v>
      </c>
      <c r="Y23" s="73">
        <v>700</v>
      </c>
      <c r="Z23" s="85">
        <f t="shared" si="5"/>
        <v>12.5</v>
      </c>
      <c r="AA23" s="73">
        <v>511</v>
      </c>
      <c r="AB23" s="73">
        <v>8501</v>
      </c>
      <c r="AC23" s="73">
        <f t="shared" si="6"/>
        <v>16.636007827788649</v>
      </c>
      <c r="AD23" s="82">
        <f t="shared" si="7"/>
        <v>1.5595303614015776</v>
      </c>
      <c r="AE23" s="82">
        <f t="shared" si="8"/>
        <v>1.5728029602220166</v>
      </c>
    </row>
    <row r="24" spans="1:31" ht="13.5" thickBot="1" x14ac:dyDescent="0.25">
      <c r="A24" s="20" t="s">
        <v>61</v>
      </c>
      <c r="B24" s="23" t="s">
        <v>110</v>
      </c>
      <c r="C24" s="73">
        <v>15762</v>
      </c>
      <c r="D24" s="73">
        <v>14055</v>
      </c>
      <c r="E24" s="73">
        <v>96</v>
      </c>
      <c r="F24" s="73">
        <v>180</v>
      </c>
      <c r="G24" s="73">
        <v>276</v>
      </c>
      <c r="H24" s="73">
        <v>1388</v>
      </c>
      <c r="I24" s="73">
        <v>2385</v>
      </c>
      <c r="J24" s="73">
        <v>3773</v>
      </c>
      <c r="K24" s="85">
        <f t="shared" si="0"/>
        <v>13.670289855072463</v>
      </c>
      <c r="L24" s="73">
        <v>294</v>
      </c>
      <c r="M24" s="73">
        <v>5327</v>
      </c>
      <c r="N24" s="85">
        <f t="shared" si="1"/>
        <v>18.11904761904762</v>
      </c>
      <c r="O24" s="73">
        <v>153</v>
      </c>
      <c r="P24" s="73">
        <v>2458</v>
      </c>
      <c r="Q24" s="85">
        <f t="shared" si="2"/>
        <v>16.065359477124183</v>
      </c>
      <c r="R24" s="73">
        <v>119</v>
      </c>
      <c r="S24" s="73">
        <v>3119</v>
      </c>
      <c r="T24" s="85">
        <f t="shared" si="3"/>
        <v>26.210084033613445</v>
      </c>
      <c r="U24" s="73">
        <v>22</v>
      </c>
      <c r="V24" s="73">
        <v>172</v>
      </c>
      <c r="W24" s="85">
        <f t="shared" si="4"/>
        <v>7.8181818181818183</v>
      </c>
      <c r="X24" s="73">
        <v>52</v>
      </c>
      <c r="Y24" s="73">
        <v>7516</v>
      </c>
      <c r="Z24" s="85">
        <f t="shared" si="5"/>
        <v>144.53846153846155</v>
      </c>
      <c r="AA24" s="73">
        <v>916</v>
      </c>
      <c r="AB24" s="73">
        <v>22365</v>
      </c>
      <c r="AC24" s="73">
        <f t="shared" si="6"/>
        <v>24.415938864628821</v>
      </c>
      <c r="AD24" s="82">
        <f t="shared" si="7"/>
        <v>1.4189189189189189</v>
      </c>
      <c r="AE24" s="82">
        <f t="shared" si="8"/>
        <v>1.5912486659551761</v>
      </c>
    </row>
    <row r="25" spans="1:31" ht="13.5" thickBot="1" x14ac:dyDescent="0.25">
      <c r="A25" s="20" t="s">
        <v>62</v>
      </c>
      <c r="B25" s="23" t="s">
        <v>91</v>
      </c>
      <c r="C25" s="73">
        <v>8349</v>
      </c>
      <c r="D25" s="73">
        <v>5080</v>
      </c>
      <c r="E25" s="73">
        <v>46</v>
      </c>
      <c r="F25" s="73">
        <v>49</v>
      </c>
      <c r="G25" s="73">
        <v>95</v>
      </c>
      <c r="H25" s="73">
        <v>357</v>
      </c>
      <c r="I25" s="73">
        <v>343</v>
      </c>
      <c r="J25" s="73">
        <v>700</v>
      </c>
      <c r="K25" s="85">
        <f t="shared" si="0"/>
        <v>7.3684210526315788</v>
      </c>
      <c r="L25" s="73">
        <v>2</v>
      </c>
      <c r="M25" s="73">
        <v>15</v>
      </c>
      <c r="N25" s="85">
        <f t="shared" si="1"/>
        <v>7.5</v>
      </c>
      <c r="O25" s="73">
        <v>58</v>
      </c>
      <c r="P25" s="73">
        <v>234</v>
      </c>
      <c r="Q25" s="85">
        <f t="shared" si="2"/>
        <v>4.0344827586206895</v>
      </c>
      <c r="R25" s="73">
        <v>4</v>
      </c>
      <c r="S25" s="73">
        <v>75</v>
      </c>
      <c r="T25" s="85">
        <f t="shared" si="3"/>
        <v>18.75</v>
      </c>
      <c r="U25" s="73">
        <v>0</v>
      </c>
      <c r="V25" s="73">
        <v>0</v>
      </c>
      <c r="W25" s="85">
        <f t="shared" si="4"/>
        <v>0</v>
      </c>
      <c r="X25" s="73">
        <v>27</v>
      </c>
      <c r="Y25" s="73">
        <v>76</v>
      </c>
      <c r="Z25" s="85">
        <f t="shared" si="5"/>
        <v>2.8148148148148149</v>
      </c>
      <c r="AA25" s="73">
        <v>186</v>
      </c>
      <c r="AB25" s="73">
        <v>1100</v>
      </c>
      <c r="AC25" s="73">
        <f t="shared" si="6"/>
        <v>5.913978494623656</v>
      </c>
      <c r="AD25" s="82">
        <f t="shared" si="7"/>
        <v>0.13175230566534915</v>
      </c>
      <c r="AE25" s="82">
        <f t="shared" si="8"/>
        <v>0.21653543307086615</v>
      </c>
    </row>
    <row r="26" spans="1:31" ht="13.5" thickBot="1" x14ac:dyDescent="0.25">
      <c r="A26" s="20" t="s">
        <v>63</v>
      </c>
      <c r="B26" s="23" t="s">
        <v>111</v>
      </c>
      <c r="C26" s="73">
        <v>4633</v>
      </c>
      <c r="D26" s="73">
        <v>4606</v>
      </c>
      <c r="E26" s="73">
        <v>57</v>
      </c>
      <c r="F26" s="73">
        <v>67</v>
      </c>
      <c r="G26" s="73">
        <v>124</v>
      </c>
      <c r="H26" s="73">
        <v>687</v>
      </c>
      <c r="I26" s="73">
        <v>1209</v>
      </c>
      <c r="J26" s="73">
        <v>1896</v>
      </c>
      <c r="K26" s="85">
        <f t="shared" si="0"/>
        <v>15.290322580645162</v>
      </c>
      <c r="L26" s="73">
        <v>26</v>
      </c>
      <c r="M26" s="73">
        <v>132</v>
      </c>
      <c r="N26" s="85">
        <f t="shared" si="1"/>
        <v>5.0769230769230766</v>
      </c>
      <c r="O26" s="73">
        <v>151</v>
      </c>
      <c r="P26" s="73">
        <v>1146</v>
      </c>
      <c r="Q26" s="85">
        <f t="shared" si="2"/>
        <v>7.5894039735099339</v>
      </c>
      <c r="R26" s="73">
        <v>5</v>
      </c>
      <c r="S26" s="73">
        <v>257</v>
      </c>
      <c r="T26" s="85">
        <f t="shared" si="3"/>
        <v>51.4</v>
      </c>
      <c r="U26" s="62">
        <v>0</v>
      </c>
      <c r="V26" s="73">
        <v>0</v>
      </c>
      <c r="W26" s="85">
        <f t="shared" si="4"/>
        <v>0</v>
      </c>
      <c r="X26" s="62">
        <v>0</v>
      </c>
      <c r="Y26" s="73">
        <v>0</v>
      </c>
      <c r="Z26" s="85">
        <f t="shared" si="5"/>
        <v>0</v>
      </c>
      <c r="AA26" s="73">
        <v>306</v>
      </c>
      <c r="AB26" s="73">
        <v>3431</v>
      </c>
      <c r="AC26" s="73">
        <f t="shared" si="6"/>
        <v>11.212418300653594</v>
      </c>
      <c r="AD26" s="82">
        <f t="shared" si="7"/>
        <v>0.74055687459529462</v>
      </c>
      <c r="AE26" s="82">
        <f t="shared" si="8"/>
        <v>0.74489795918367352</v>
      </c>
    </row>
    <row r="27" spans="1:31" ht="13.5" thickBot="1" x14ac:dyDescent="0.25">
      <c r="A27" s="20" t="s">
        <v>65</v>
      </c>
      <c r="B27" s="23" t="s">
        <v>112</v>
      </c>
      <c r="C27" s="73">
        <v>21444</v>
      </c>
      <c r="D27" s="73">
        <v>21105</v>
      </c>
      <c r="E27" s="73">
        <v>166</v>
      </c>
      <c r="F27" s="73">
        <v>89</v>
      </c>
      <c r="G27" s="73">
        <v>255</v>
      </c>
      <c r="H27" s="73">
        <v>2082</v>
      </c>
      <c r="I27" s="73">
        <v>853</v>
      </c>
      <c r="J27" s="73">
        <v>2935</v>
      </c>
      <c r="K27" s="85">
        <f t="shared" si="0"/>
        <v>11.509803921568627</v>
      </c>
      <c r="L27" s="73">
        <v>10</v>
      </c>
      <c r="M27" s="73">
        <v>83</v>
      </c>
      <c r="N27" s="85">
        <f t="shared" si="1"/>
        <v>8.3000000000000007</v>
      </c>
      <c r="O27" s="73">
        <v>146</v>
      </c>
      <c r="P27" s="73">
        <v>1175</v>
      </c>
      <c r="Q27" s="85">
        <f t="shared" si="2"/>
        <v>8.0479452054794525</v>
      </c>
      <c r="R27" s="73">
        <v>33</v>
      </c>
      <c r="S27" s="73">
        <v>616</v>
      </c>
      <c r="T27" s="85">
        <f t="shared" si="3"/>
        <v>18.666666666666668</v>
      </c>
      <c r="U27" s="73">
        <v>32</v>
      </c>
      <c r="V27" s="73">
        <v>448</v>
      </c>
      <c r="W27" s="85">
        <f t="shared" si="4"/>
        <v>14</v>
      </c>
      <c r="X27" s="73">
        <v>0</v>
      </c>
      <c r="Y27" s="73">
        <v>0</v>
      </c>
      <c r="Z27" s="85">
        <f t="shared" si="5"/>
        <v>0</v>
      </c>
      <c r="AA27" s="73">
        <v>476</v>
      </c>
      <c r="AB27" s="73">
        <v>5257</v>
      </c>
      <c r="AC27" s="73">
        <f t="shared" si="6"/>
        <v>11.044117647058824</v>
      </c>
      <c r="AD27" s="82">
        <f t="shared" si="7"/>
        <v>0.24515015855250885</v>
      </c>
      <c r="AE27" s="82">
        <f t="shared" si="8"/>
        <v>0.24908789386401325</v>
      </c>
    </row>
    <row r="28" spans="1:31" ht="13.5" thickBot="1" x14ac:dyDescent="0.25">
      <c r="A28" s="20" t="s">
        <v>66</v>
      </c>
      <c r="B28" s="23" t="s">
        <v>113</v>
      </c>
      <c r="C28" s="73">
        <v>6615</v>
      </c>
      <c r="D28" s="73">
        <v>6135</v>
      </c>
      <c r="E28" s="73">
        <v>62</v>
      </c>
      <c r="F28" s="73">
        <v>45</v>
      </c>
      <c r="G28" s="73">
        <v>107</v>
      </c>
      <c r="H28" s="73">
        <v>510</v>
      </c>
      <c r="I28" s="73">
        <v>339</v>
      </c>
      <c r="J28" s="73">
        <v>849</v>
      </c>
      <c r="K28" s="85">
        <f t="shared" si="0"/>
        <v>7.9345794392523361</v>
      </c>
      <c r="L28" s="73">
        <v>2</v>
      </c>
      <c r="M28" s="73">
        <v>62</v>
      </c>
      <c r="N28" s="85">
        <f t="shared" si="1"/>
        <v>31</v>
      </c>
      <c r="O28" s="73">
        <v>40</v>
      </c>
      <c r="P28" s="73">
        <v>371</v>
      </c>
      <c r="Q28" s="85">
        <f t="shared" si="2"/>
        <v>9.2750000000000004</v>
      </c>
      <c r="R28" s="73">
        <v>12</v>
      </c>
      <c r="S28" s="73">
        <v>338</v>
      </c>
      <c r="T28" s="85">
        <f t="shared" si="3"/>
        <v>28.166666666666668</v>
      </c>
      <c r="U28" s="73">
        <v>32</v>
      </c>
      <c r="V28" s="73">
        <v>300</v>
      </c>
      <c r="W28" s="85">
        <f t="shared" si="4"/>
        <v>9.375</v>
      </c>
      <c r="X28" s="73">
        <v>3</v>
      </c>
      <c r="Y28" s="73">
        <v>403</v>
      </c>
      <c r="Z28" s="85">
        <f t="shared" si="5"/>
        <v>134.33333333333334</v>
      </c>
      <c r="AA28" s="73">
        <v>196</v>
      </c>
      <c r="AB28" s="73">
        <v>2323</v>
      </c>
      <c r="AC28" s="73">
        <f t="shared" si="6"/>
        <v>11.852040816326531</v>
      </c>
      <c r="AD28" s="82">
        <f t="shared" si="7"/>
        <v>0.35117157974300833</v>
      </c>
      <c r="AE28" s="82">
        <f t="shared" si="8"/>
        <v>0.37864710676446617</v>
      </c>
    </row>
    <row r="29" spans="1:31" ht="13.5" thickBot="1" x14ac:dyDescent="0.25">
      <c r="A29" s="20" t="s">
        <v>67</v>
      </c>
      <c r="B29" s="23" t="s">
        <v>114</v>
      </c>
      <c r="C29" s="73">
        <v>28780</v>
      </c>
      <c r="D29" s="73">
        <v>28769</v>
      </c>
      <c r="E29" s="73">
        <v>121</v>
      </c>
      <c r="F29" s="73">
        <v>137</v>
      </c>
      <c r="G29" s="73">
        <v>258</v>
      </c>
      <c r="H29" s="73">
        <v>2443</v>
      </c>
      <c r="I29" s="73">
        <v>3043</v>
      </c>
      <c r="J29" s="73">
        <v>5486</v>
      </c>
      <c r="K29" s="85">
        <f t="shared" si="0"/>
        <v>21.263565891472869</v>
      </c>
      <c r="L29" s="73">
        <v>126</v>
      </c>
      <c r="M29" s="73">
        <v>889</v>
      </c>
      <c r="N29" s="85">
        <f t="shared" si="1"/>
        <v>7.0555555555555554</v>
      </c>
      <c r="O29" s="73">
        <v>174</v>
      </c>
      <c r="P29" s="73">
        <v>1906</v>
      </c>
      <c r="Q29" s="85">
        <f t="shared" si="2"/>
        <v>10.954022988505747</v>
      </c>
      <c r="R29" s="73">
        <v>81</v>
      </c>
      <c r="S29" s="73">
        <v>2337</v>
      </c>
      <c r="T29" s="85">
        <f t="shared" si="3"/>
        <v>28.851851851851851</v>
      </c>
      <c r="U29" s="73">
        <v>0</v>
      </c>
      <c r="V29" s="73">
        <v>0</v>
      </c>
      <c r="W29" s="85">
        <f t="shared" si="4"/>
        <v>0</v>
      </c>
      <c r="X29" s="73">
        <v>8</v>
      </c>
      <c r="Y29" s="73">
        <v>300</v>
      </c>
      <c r="Z29" s="85">
        <f t="shared" si="5"/>
        <v>37.5</v>
      </c>
      <c r="AA29" s="73">
        <v>647</v>
      </c>
      <c r="AB29" s="73">
        <v>10918</v>
      </c>
      <c r="AC29" s="73">
        <f t="shared" si="6"/>
        <v>16.874806800618238</v>
      </c>
      <c r="AD29" s="82">
        <f t="shared" si="7"/>
        <v>0.37936066712995137</v>
      </c>
      <c r="AE29" s="82">
        <f t="shared" si="8"/>
        <v>0.37950571796030447</v>
      </c>
    </row>
    <row r="30" spans="1:31" ht="13.5" thickBot="1" x14ac:dyDescent="0.25">
      <c r="A30" s="20" t="s">
        <v>68</v>
      </c>
      <c r="B30" s="23" t="s">
        <v>115</v>
      </c>
      <c r="C30" s="73">
        <v>15934</v>
      </c>
      <c r="D30" s="73">
        <v>15868</v>
      </c>
      <c r="E30" s="73">
        <v>84</v>
      </c>
      <c r="F30" s="73">
        <v>65</v>
      </c>
      <c r="G30" s="73">
        <v>149</v>
      </c>
      <c r="H30" s="73">
        <v>901</v>
      </c>
      <c r="I30" s="73">
        <v>1451</v>
      </c>
      <c r="J30" s="73">
        <v>2352</v>
      </c>
      <c r="K30" s="85">
        <f t="shared" si="0"/>
        <v>15.785234899328859</v>
      </c>
      <c r="L30" s="73">
        <v>6</v>
      </c>
      <c r="M30" s="73">
        <v>45</v>
      </c>
      <c r="N30" s="85">
        <f t="shared" si="1"/>
        <v>7.5</v>
      </c>
      <c r="O30" s="73">
        <v>260</v>
      </c>
      <c r="P30" s="73">
        <v>6292</v>
      </c>
      <c r="Q30" s="85">
        <f t="shared" si="2"/>
        <v>24.2</v>
      </c>
      <c r="R30" s="73">
        <v>20</v>
      </c>
      <c r="S30" s="73">
        <v>1252</v>
      </c>
      <c r="T30" s="85">
        <f t="shared" si="3"/>
        <v>62.6</v>
      </c>
      <c r="U30" s="73">
        <v>0</v>
      </c>
      <c r="V30" s="73">
        <v>0</v>
      </c>
      <c r="W30" s="85">
        <f t="shared" si="4"/>
        <v>0</v>
      </c>
      <c r="X30" s="73">
        <v>0</v>
      </c>
      <c r="Y30" s="73">
        <v>0</v>
      </c>
      <c r="Z30" s="85">
        <f t="shared" si="5"/>
        <v>0</v>
      </c>
      <c r="AA30" s="73">
        <v>435</v>
      </c>
      <c r="AB30" s="73">
        <v>9941</v>
      </c>
      <c r="AC30" s="73">
        <f t="shared" si="6"/>
        <v>22.852873563218392</v>
      </c>
      <c r="AD30" s="82">
        <f t="shared" si="7"/>
        <v>0.62388602987322705</v>
      </c>
      <c r="AE30" s="82">
        <f t="shared" si="8"/>
        <v>0.62648096798588349</v>
      </c>
    </row>
    <row r="31" spans="1:31" ht="13.5" thickBot="1" x14ac:dyDescent="0.25">
      <c r="A31" s="20" t="s">
        <v>69</v>
      </c>
      <c r="B31" s="23" t="s">
        <v>116</v>
      </c>
      <c r="C31" s="73">
        <v>15282</v>
      </c>
      <c r="D31" s="73">
        <v>16150</v>
      </c>
      <c r="E31" s="73">
        <v>110</v>
      </c>
      <c r="F31" s="73">
        <v>6</v>
      </c>
      <c r="G31" s="73">
        <v>116</v>
      </c>
      <c r="H31" s="73">
        <v>1814</v>
      </c>
      <c r="I31" s="73">
        <v>1984</v>
      </c>
      <c r="J31" s="73">
        <v>3798</v>
      </c>
      <c r="K31" s="85">
        <f t="shared" si="0"/>
        <v>32.741379310344826</v>
      </c>
      <c r="L31" s="73">
        <v>14</v>
      </c>
      <c r="M31" s="73">
        <v>85</v>
      </c>
      <c r="N31" s="85">
        <f t="shared" si="1"/>
        <v>6.0714285714285712</v>
      </c>
      <c r="O31" s="73">
        <v>24</v>
      </c>
      <c r="P31" s="73">
        <v>240</v>
      </c>
      <c r="Q31" s="85">
        <f t="shared" si="2"/>
        <v>10</v>
      </c>
      <c r="R31" s="73">
        <v>108</v>
      </c>
      <c r="S31" s="73">
        <v>2357</v>
      </c>
      <c r="T31" s="85">
        <f t="shared" si="3"/>
        <v>21.824074074074073</v>
      </c>
      <c r="U31" s="73">
        <v>0</v>
      </c>
      <c r="V31" s="73">
        <v>0</v>
      </c>
      <c r="W31" s="85">
        <f t="shared" si="4"/>
        <v>0</v>
      </c>
      <c r="X31" s="73">
        <v>25</v>
      </c>
      <c r="Y31" s="73">
        <v>100</v>
      </c>
      <c r="Z31" s="85">
        <f t="shared" si="5"/>
        <v>4</v>
      </c>
      <c r="AA31" s="73">
        <v>287</v>
      </c>
      <c r="AB31" s="73">
        <v>6580</v>
      </c>
      <c r="AC31" s="73">
        <f t="shared" si="6"/>
        <v>22.926829268292682</v>
      </c>
      <c r="AD31" s="82">
        <f t="shared" si="7"/>
        <v>0.43057191467085459</v>
      </c>
      <c r="AE31" s="82">
        <f t="shared" si="8"/>
        <v>0.40743034055727556</v>
      </c>
    </row>
    <row r="32" spans="1:31" ht="13.5" thickBot="1" x14ac:dyDescent="0.25">
      <c r="A32" s="20" t="s">
        <v>70</v>
      </c>
      <c r="B32" s="23" t="s">
        <v>117</v>
      </c>
      <c r="C32" s="73">
        <v>23373</v>
      </c>
      <c r="D32" s="73">
        <v>24672</v>
      </c>
      <c r="E32" s="73">
        <v>351</v>
      </c>
      <c r="F32" s="73">
        <v>207</v>
      </c>
      <c r="G32" s="73">
        <v>558</v>
      </c>
      <c r="H32" s="73">
        <v>8408</v>
      </c>
      <c r="I32" s="73">
        <v>3131</v>
      </c>
      <c r="J32" s="73">
        <v>11539</v>
      </c>
      <c r="K32" s="85">
        <f t="shared" si="0"/>
        <v>20.679211469534049</v>
      </c>
      <c r="L32" s="73">
        <v>137</v>
      </c>
      <c r="M32" s="73">
        <v>1506</v>
      </c>
      <c r="N32" s="85">
        <f t="shared" si="1"/>
        <v>10.992700729927007</v>
      </c>
      <c r="O32" s="73">
        <v>224</v>
      </c>
      <c r="P32" s="73">
        <v>1868</v>
      </c>
      <c r="Q32" s="85">
        <f t="shared" si="2"/>
        <v>8.3392857142857135</v>
      </c>
      <c r="R32" s="73">
        <v>87</v>
      </c>
      <c r="S32" s="73">
        <v>3926</v>
      </c>
      <c r="T32" s="85">
        <f t="shared" si="3"/>
        <v>45.126436781609193</v>
      </c>
      <c r="U32" s="73">
        <v>36</v>
      </c>
      <c r="V32" s="73">
        <v>260</v>
      </c>
      <c r="W32" s="85">
        <f t="shared" si="4"/>
        <v>7.2222222222222223</v>
      </c>
      <c r="X32" s="73">
        <v>0</v>
      </c>
      <c r="Y32" s="73">
        <v>0</v>
      </c>
      <c r="Z32" s="85">
        <f t="shared" si="5"/>
        <v>0</v>
      </c>
      <c r="AA32" s="73">
        <v>1042</v>
      </c>
      <c r="AB32" s="73">
        <v>19099</v>
      </c>
      <c r="AC32" s="73">
        <f t="shared" si="6"/>
        <v>18.329174664107487</v>
      </c>
      <c r="AD32" s="82">
        <f t="shared" si="7"/>
        <v>0.81713943439010828</v>
      </c>
      <c r="AE32" s="82">
        <f t="shared" si="8"/>
        <v>0.77411640726329445</v>
      </c>
    </row>
    <row r="33" spans="1:31" ht="13.5" thickBot="1" x14ac:dyDescent="0.25">
      <c r="A33" s="20" t="s">
        <v>71</v>
      </c>
      <c r="B33" s="23" t="s">
        <v>100</v>
      </c>
      <c r="C33" s="73">
        <v>26673</v>
      </c>
      <c r="D33" s="73">
        <v>24487</v>
      </c>
      <c r="E33" s="73">
        <v>172</v>
      </c>
      <c r="F33" s="73">
        <v>57</v>
      </c>
      <c r="G33" s="73">
        <v>229</v>
      </c>
      <c r="H33" s="73">
        <v>2522</v>
      </c>
      <c r="I33" s="73">
        <v>3241</v>
      </c>
      <c r="J33" s="73">
        <v>5763</v>
      </c>
      <c r="K33" s="85">
        <f t="shared" si="0"/>
        <v>25.165938864628821</v>
      </c>
      <c r="L33" s="73">
        <v>122</v>
      </c>
      <c r="M33" s="73">
        <v>852</v>
      </c>
      <c r="N33" s="85">
        <f t="shared" si="1"/>
        <v>6.9836065573770494</v>
      </c>
      <c r="O33" s="73">
        <v>195</v>
      </c>
      <c r="P33" s="73">
        <v>3757</v>
      </c>
      <c r="Q33" s="85">
        <f t="shared" si="2"/>
        <v>19.266666666666666</v>
      </c>
      <c r="R33" s="73">
        <v>0</v>
      </c>
      <c r="S33" s="73">
        <v>0</v>
      </c>
      <c r="T33" s="85">
        <f t="shared" si="3"/>
        <v>0</v>
      </c>
      <c r="U33" s="73">
        <v>0</v>
      </c>
      <c r="V33" s="73">
        <v>0</v>
      </c>
      <c r="W33" s="85">
        <f t="shared" si="4"/>
        <v>0</v>
      </c>
      <c r="X33" s="73">
        <v>0</v>
      </c>
      <c r="Y33" s="73">
        <v>0</v>
      </c>
      <c r="Z33" s="85">
        <f t="shared" si="5"/>
        <v>0</v>
      </c>
      <c r="AA33" s="73">
        <v>546</v>
      </c>
      <c r="AB33" s="73">
        <v>10372</v>
      </c>
      <c r="AC33" s="73">
        <f t="shared" si="6"/>
        <v>18.996336996336996</v>
      </c>
      <c r="AD33" s="82">
        <f t="shared" si="7"/>
        <v>0.3888576463090016</v>
      </c>
      <c r="AE33" s="82">
        <f t="shared" si="8"/>
        <v>0.42357169110140075</v>
      </c>
    </row>
    <row r="34" spans="1:31" ht="13.5" thickBot="1" x14ac:dyDescent="0.25">
      <c r="A34" s="20" t="s">
        <v>72</v>
      </c>
      <c r="B34" s="23" t="s">
        <v>118</v>
      </c>
      <c r="C34" s="73">
        <v>31612</v>
      </c>
      <c r="D34" s="73">
        <v>32078</v>
      </c>
      <c r="E34" s="73">
        <v>76</v>
      </c>
      <c r="F34" s="73">
        <v>35</v>
      </c>
      <c r="G34" s="73">
        <v>111</v>
      </c>
      <c r="H34" s="73">
        <v>491</v>
      </c>
      <c r="I34" s="73">
        <v>431</v>
      </c>
      <c r="J34" s="73">
        <v>922</v>
      </c>
      <c r="K34" s="85">
        <f t="shared" si="0"/>
        <v>8.3063063063063058</v>
      </c>
      <c r="L34" s="73">
        <v>24</v>
      </c>
      <c r="M34" s="73">
        <v>111</v>
      </c>
      <c r="N34" s="85">
        <f t="shared" si="1"/>
        <v>4.625</v>
      </c>
      <c r="O34" s="73">
        <v>421</v>
      </c>
      <c r="P34" s="73">
        <v>7961</v>
      </c>
      <c r="Q34" s="85">
        <f t="shared" si="2"/>
        <v>18.909738717339668</v>
      </c>
      <c r="R34" s="73">
        <v>65</v>
      </c>
      <c r="S34" s="73">
        <v>978</v>
      </c>
      <c r="T34" s="85">
        <f t="shared" si="3"/>
        <v>15.046153846153846</v>
      </c>
      <c r="U34" s="73">
        <v>20</v>
      </c>
      <c r="V34" s="73">
        <v>266</v>
      </c>
      <c r="W34" s="85">
        <f t="shared" si="4"/>
        <v>13.3</v>
      </c>
      <c r="X34" s="73">
        <v>0</v>
      </c>
      <c r="Y34" s="73">
        <v>0</v>
      </c>
      <c r="Z34" s="85">
        <f t="shared" si="5"/>
        <v>0</v>
      </c>
      <c r="AA34" s="73">
        <v>641</v>
      </c>
      <c r="AB34" s="73">
        <v>10238</v>
      </c>
      <c r="AC34" s="73">
        <f t="shared" si="6"/>
        <v>15.971918876755071</v>
      </c>
      <c r="AD34" s="82">
        <f t="shared" si="7"/>
        <v>0.32386435530811086</v>
      </c>
      <c r="AE34" s="82">
        <f t="shared" si="8"/>
        <v>0.31915954860028678</v>
      </c>
    </row>
    <row r="35" spans="1:31" ht="13.5" thickBot="1" x14ac:dyDescent="0.25">
      <c r="A35" s="20" t="s">
        <v>73</v>
      </c>
      <c r="B35" s="23" t="s">
        <v>107</v>
      </c>
      <c r="C35" s="73">
        <v>10326</v>
      </c>
      <c r="D35" s="73">
        <v>5938</v>
      </c>
      <c r="E35" s="73">
        <v>56</v>
      </c>
      <c r="F35" s="73">
        <v>36</v>
      </c>
      <c r="G35" s="73">
        <v>92</v>
      </c>
      <c r="H35" s="73">
        <v>373</v>
      </c>
      <c r="I35" s="73">
        <v>396</v>
      </c>
      <c r="J35" s="73">
        <v>769</v>
      </c>
      <c r="K35" s="85">
        <f t="shared" si="0"/>
        <v>8.3586956521739122</v>
      </c>
      <c r="L35" s="73">
        <v>8</v>
      </c>
      <c r="M35" s="73">
        <v>33</v>
      </c>
      <c r="N35" s="85">
        <f t="shared" si="1"/>
        <v>4.125</v>
      </c>
      <c r="O35" s="73">
        <v>24</v>
      </c>
      <c r="P35" s="73">
        <v>135</v>
      </c>
      <c r="Q35" s="85">
        <f t="shared" si="2"/>
        <v>5.625</v>
      </c>
      <c r="R35" s="73">
        <v>13</v>
      </c>
      <c r="S35" s="73">
        <v>238</v>
      </c>
      <c r="T35" s="85">
        <f t="shared" si="3"/>
        <v>18.307692307692307</v>
      </c>
      <c r="U35" s="73">
        <v>160</v>
      </c>
      <c r="V35" s="73">
        <v>2450</v>
      </c>
      <c r="W35" s="85">
        <f t="shared" si="4"/>
        <v>15.3125</v>
      </c>
      <c r="X35" s="73">
        <v>40</v>
      </c>
      <c r="Y35" s="73">
        <v>334</v>
      </c>
      <c r="Z35" s="85">
        <f t="shared" si="5"/>
        <v>8.35</v>
      </c>
      <c r="AA35" s="73">
        <v>337</v>
      </c>
      <c r="AB35" s="73">
        <v>3959</v>
      </c>
      <c r="AC35" s="73">
        <f t="shared" si="6"/>
        <v>11.747774480712167</v>
      </c>
      <c r="AD35" s="82">
        <f t="shared" si="7"/>
        <v>0.38340112337788107</v>
      </c>
      <c r="AE35" s="82">
        <f t="shared" si="8"/>
        <v>0.66672280229033343</v>
      </c>
    </row>
    <row r="36" spans="1:31" ht="13.5" thickBot="1" x14ac:dyDescent="0.25">
      <c r="A36" s="20" t="s">
        <v>74</v>
      </c>
      <c r="B36" s="23" t="s">
        <v>119</v>
      </c>
      <c r="C36" s="73">
        <v>11952</v>
      </c>
      <c r="D36" s="73">
        <v>11967</v>
      </c>
      <c r="E36" s="73">
        <v>169</v>
      </c>
      <c r="F36" s="73">
        <v>156</v>
      </c>
      <c r="G36" s="73">
        <v>325</v>
      </c>
      <c r="H36" s="73">
        <v>1044</v>
      </c>
      <c r="I36" s="73">
        <v>1776</v>
      </c>
      <c r="J36" s="73">
        <v>2820</v>
      </c>
      <c r="K36" s="85">
        <f t="shared" si="0"/>
        <v>8.6769230769230763</v>
      </c>
      <c r="L36" s="73">
        <v>117</v>
      </c>
      <c r="M36" s="73">
        <v>921</v>
      </c>
      <c r="N36" s="85">
        <f t="shared" si="1"/>
        <v>7.8717948717948714</v>
      </c>
      <c r="O36" s="73">
        <v>41</v>
      </c>
      <c r="P36" s="73">
        <v>339</v>
      </c>
      <c r="Q36" s="85">
        <f t="shared" si="2"/>
        <v>8.2682926829268286</v>
      </c>
      <c r="R36" s="73">
        <v>151</v>
      </c>
      <c r="S36" s="73">
        <v>520</v>
      </c>
      <c r="T36" s="85">
        <f t="shared" si="3"/>
        <v>3.443708609271523</v>
      </c>
      <c r="U36" s="73">
        <v>0</v>
      </c>
      <c r="V36" s="73">
        <v>0</v>
      </c>
      <c r="W36" s="85">
        <f t="shared" si="4"/>
        <v>0</v>
      </c>
      <c r="X36" s="73">
        <v>0</v>
      </c>
      <c r="Y36" s="73">
        <v>0</v>
      </c>
      <c r="Z36" s="85">
        <f t="shared" si="5"/>
        <v>0</v>
      </c>
      <c r="AA36" s="73">
        <v>634</v>
      </c>
      <c r="AB36" s="73">
        <v>4600</v>
      </c>
      <c r="AC36" s="73">
        <f t="shared" si="6"/>
        <v>7.2555205047318614</v>
      </c>
      <c r="AD36" s="82">
        <f t="shared" si="7"/>
        <v>0.38487282463186079</v>
      </c>
      <c r="AE36" s="82">
        <f t="shared" si="8"/>
        <v>0.38439040695245258</v>
      </c>
    </row>
    <row r="37" spans="1:31" ht="13.5" thickBot="1" x14ac:dyDescent="0.25">
      <c r="A37" s="20" t="s">
        <v>75</v>
      </c>
      <c r="B37" s="23" t="s">
        <v>120</v>
      </c>
      <c r="C37" s="73">
        <v>15762</v>
      </c>
      <c r="D37" s="73">
        <v>1900</v>
      </c>
      <c r="E37" s="73">
        <v>35</v>
      </c>
      <c r="F37" s="73">
        <v>15</v>
      </c>
      <c r="G37" s="73">
        <v>50</v>
      </c>
      <c r="H37" s="73">
        <v>87</v>
      </c>
      <c r="I37" s="73">
        <v>89</v>
      </c>
      <c r="J37" s="73">
        <v>176</v>
      </c>
      <c r="K37" s="85">
        <f t="shared" si="0"/>
        <v>3.52</v>
      </c>
      <c r="L37" s="73">
        <v>0</v>
      </c>
      <c r="M37" s="73">
        <v>0</v>
      </c>
      <c r="N37" s="85">
        <f t="shared" si="1"/>
        <v>0</v>
      </c>
      <c r="O37" s="73">
        <v>33</v>
      </c>
      <c r="P37" s="73">
        <v>145</v>
      </c>
      <c r="Q37" s="85">
        <f t="shared" si="2"/>
        <v>4.3939393939393936</v>
      </c>
      <c r="R37" s="73">
        <v>7</v>
      </c>
      <c r="S37" s="73">
        <v>32</v>
      </c>
      <c r="T37" s="85">
        <f t="shared" si="3"/>
        <v>4.5714285714285712</v>
      </c>
      <c r="U37" s="73">
        <v>0</v>
      </c>
      <c r="V37" s="73">
        <v>0</v>
      </c>
      <c r="W37" s="85">
        <f t="shared" si="4"/>
        <v>0</v>
      </c>
      <c r="X37" s="73">
        <v>0</v>
      </c>
      <c r="Y37" s="73">
        <v>0</v>
      </c>
      <c r="Z37" s="85">
        <f t="shared" si="5"/>
        <v>0</v>
      </c>
      <c r="AA37" s="73">
        <v>90</v>
      </c>
      <c r="AB37" s="73">
        <v>353</v>
      </c>
      <c r="AC37" s="73">
        <f t="shared" si="6"/>
        <v>3.9222222222222221</v>
      </c>
      <c r="AD37" s="82">
        <f t="shared" si="7"/>
        <v>2.239563507169141E-2</v>
      </c>
      <c r="AE37" s="82">
        <f t="shared" si="8"/>
        <v>0.18578947368421053</v>
      </c>
    </row>
    <row r="38" spans="1:31" ht="13.5" thickBot="1" x14ac:dyDescent="0.25">
      <c r="A38" s="20" t="s">
        <v>77</v>
      </c>
      <c r="B38" s="23" t="s">
        <v>121</v>
      </c>
      <c r="C38" s="73">
        <v>69617</v>
      </c>
      <c r="D38" s="73">
        <v>71148</v>
      </c>
      <c r="E38" s="73">
        <v>145</v>
      </c>
      <c r="F38" s="73">
        <v>161</v>
      </c>
      <c r="G38" s="73">
        <v>306</v>
      </c>
      <c r="H38" s="73">
        <v>3210</v>
      </c>
      <c r="I38" s="73">
        <v>2852</v>
      </c>
      <c r="J38" s="73">
        <v>6062</v>
      </c>
      <c r="K38" s="85">
        <f t="shared" si="0"/>
        <v>19.81045751633987</v>
      </c>
      <c r="L38" s="73">
        <v>33</v>
      </c>
      <c r="M38" s="73">
        <v>94</v>
      </c>
      <c r="N38" s="85">
        <f t="shared" si="1"/>
        <v>2.8484848484848486</v>
      </c>
      <c r="O38" s="73">
        <v>388</v>
      </c>
      <c r="P38" s="73">
        <v>4396</v>
      </c>
      <c r="Q38" s="85">
        <f t="shared" si="2"/>
        <v>11.329896907216495</v>
      </c>
      <c r="R38" s="73">
        <v>7</v>
      </c>
      <c r="S38" s="73">
        <v>156</v>
      </c>
      <c r="T38" s="85">
        <f t="shared" si="3"/>
        <v>22.285714285714285</v>
      </c>
      <c r="U38" s="73">
        <v>0</v>
      </c>
      <c r="V38" s="73">
        <v>0</v>
      </c>
      <c r="W38" s="85">
        <f t="shared" si="4"/>
        <v>0</v>
      </c>
      <c r="X38" s="73">
        <v>0</v>
      </c>
      <c r="Y38" s="73">
        <v>0</v>
      </c>
      <c r="Z38" s="85">
        <f t="shared" si="5"/>
        <v>0</v>
      </c>
      <c r="AA38" s="73">
        <v>734</v>
      </c>
      <c r="AB38" s="73">
        <v>10708</v>
      </c>
      <c r="AC38" s="73">
        <f t="shared" si="6"/>
        <v>14.588555858310627</v>
      </c>
      <c r="AD38" s="82">
        <f t="shared" si="7"/>
        <v>0.15381300544407256</v>
      </c>
      <c r="AE38" s="82">
        <f t="shared" si="8"/>
        <v>0.15050317647720246</v>
      </c>
    </row>
    <row r="39" spans="1:31" ht="13.5" thickBot="1" x14ac:dyDescent="0.25">
      <c r="A39" s="20" t="s">
        <v>78</v>
      </c>
      <c r="B39" s="23" t="s">
        <v>122</v>
      </c>
      <c r="C39" s="73">
        <v>80619</v>
      </c>
      <c r="D39" s="73">
        <v>2544</v>
      </c>
      <c r="E39" s="73">
        <v>21</v>
      </c>
      <c r="F39" s="73">
        <v>26</v>
      </c>
      <c r="G39" s="73">
        <v>47</v>
      </c>
      <c r="H39" s="73">
        <v>44</v>
      </c>
      <c r="I39" s="73">
        <v>35</v>
      </c>
      <c r="J39" s="73">
        <v>79</v>
      </c>
      <c r="K39" s="85">
        <f t="shared" si="0"/>
        <v>1.6808510638297873</v>
      </c>
      <c r="L39" s="73">
        <v>2</v>
      </c>
      <c r="M39" s="73">
        <v>18</v>
      </c>
      <c r="N39" s="85">
        <f t="shared" si="1"/>
        <v>9</v>
      </c>
      <c r="O39" s="73">
        <v>44</v>
      </c>
      <c r="P39" s="73">
        <v>215</v>
      </c>
      <c r="Q39" s="85">
        <f t="shared" si="2"/>
        <v>4.8863636363636367</v>
      </c>
      <c r="R39" s="73">
        <v>18</v>
      </c>
      <c r="S39" s="73">
        <v>172</v>
      </c>
      <c r="T39" s="85">
        <f t="shared" si="3"/>
        <v>9.5555555555555554</v>
      </c>
      <c r="U39" s="73">
        <v>0</v>
      </c>
      <c r="V39" s="73">
        <v>0</v>
      </c>
      <c r="W39" s="85">
        <f t="shared" si="4"/>
        <v>0</v>
      </c>
      <c r="X39" s="73">
        <v>0</v>
      </c>
      <c r="Y39" s="73">
        <v>0</v>
      </c>
      <c r="Z39" s="85">
        <f t="shared" si="5"/>
        <v>0</v>
      </c>
      <c r="AA39" s="73">
        <v>111</v>
      </c>
      <c r="AB39" s="73">
        <v>484</v>
      </c>
      <c r="AC39" s="73">
        <f t="shared" si="6"/>
        <v>4.3603603603603602</v>
      </c>
      <c r="AD39" s="82">
        <f t="shared" si="7"/>
        <v>6.0035475508254874E-3</v>
      </c>
      <c r="AE39" s="82">
        <f t="shared" si="8"/>
        <v>0.19025157232704404</v>
      </c>
    </row>
    <row r="40" spans="1:31" ht="13.5" thickBot="1" x14ac:dyDescent="0.25">
      <c r="A40" s="20" t="s">
        <v>79</v>
      </c>
      <c r="B40" s="23" t="s">
        <v>123</v>
      </c>
      <c r="C40" s="73">
        <v>17315</v>
      </c>
      <c r="D40" s="73">
        <v>17389</v>
      </c>
      <c r="E40" s="73">
        <v>149</v>
      </c>
      <c r="F40" s="73">
        <v>38</v>
      </c>
      <c r="G40" s="73">
        <v>187</v>
      </c>
      <c r="H40" s="73">
        <v>2966</v>
      </c>
      <c r="I40" s="73">
        <v>934</v>
      </c>
      <c r="J40" s="73">
        <v>3900</v>
      </c>
      <c r="K40" s="85">
        <f t="shared" si="0"/>
        <v>20.855614973262032</v>
      </c>
      <c r="L40" s="73">
        <v>33</v>
      </c>
      <c r="M40" s="73">
        <v>218</v>
      </c>
      <c r="N40" s="85">
        <f t="shared" si="1"/>
        <v>6.6060606060606064</v>
      </c>
      <c r="O40" s="73">
        <v>51</v>
      </c>
      <c r="P40" s="73">
        <v>779</v>
      </c>
      <c r="Q40" s="85">
        <f t="shared" si="2"/>
        <v>15.274509803921569</v>
      </c>
      <c r="R40" s="73">
        <v>1</v>
      </c>
      <c r="S40" s="73">
        <v>264</v>
      </c>
      <c r="T40" s="85">
        <f t="shared" si="3"/>
        <v>264</v>
      </c>
      <c r="U40" s="73">
        <v>1</v>
      </c>
      <c r="V40" s="73">
        <v>29</v>
      </c>
      <c r="W40" s="85">
        <f t="shared" si="4"/>
        <v>29</v>
      </c>
      <c r="X40" s="73">
        <v>41</v>
      </c>
      <c r="Y40" s="73">
        <v>186</v>
      </c>
      <c r="Z40" s="85">
        <f t="shared" si="5"/>
        <v>4.5365853658536581</v>
      </c>
      <c r="AA40" s="73">
        <v>314</v>
      </c>
      <c r="AB40" s="73">
        <v>5376</v>
      </c>
      <c r="AC40" s="73">
        <f t="shared" si="6"/>
        <v>17.121019108280255</v>
      </c>
      <c r="AD40" s="82">
        <f t="shared" si="7"/>
        <v>0.31048224083164888</v>
      </c>
      <c r="AE40" s="82">
        <f t="shared" si="8"/>
        <v>0.30916096382770719</v>
      </c>
    </row>
    <row r="41" spans="1:31" ht="13.5" thickBot="1" x14ac:dyDescent="0.25">
      <c r="A41" s="20" t="s">
        <v>80</v>
      </c>
      <c r="B41" s="23" t="s">
        <v>124</v>
      </c>
      <c r="C41" s="73">
        <v>178519</v>
      </c>
      <c r="D41" s="73">
        <v>129613</v>
      </c>
      <c r="E41" s="73">
        <v>646</v>
      </c>
      <c r="F41" s="73">
        <v>3048</v>
      </c>
      <c r="G41" s="73">
        <v>3694</v>
      </c>
      <c r="H41" s="73">
        <v>13506</v>
      </c>
      <c r="I41" s="73">
        <v>27060</v>
      </c>
      <c r="J41" s="73">
        <v>40566</v>
      </c>
      <c r="K41" s="85">
        <f t="shared" si="0"/>
        <v>10.981591770438548</v>
      </c>
      <c r="L41" s="73">
        <v>945</v>
      </c>
      <c r="M41" s="73">
        <v>11120</v>
      </c>
      <c r="N41" s="85">
        <f t="shared" si="1"/>
        <v>11.767195767195767</v>
      </c>
      <c r="O41" s="73">
        <v>756</v>
      </c>
      <c r="P41" s="73">
        <v>8932</v>
      </c>
      <c r="Q41" s="85">
        <f t="shared" si="2"/>
        <v>11.814814814814815</v>
      </c>
      <c r="R41" s="73">
        <v>243</v>
      </c>
      <c r="S41" s="73">
        <v>3566</v>
      </c>
      <c r="T41" s="85">
        <f t="shared" si="3"/>
        <v>14.674897119341564</v>
      </c>
      <c r="U41" s="73">
        <v>15</v>
      </c>
      <c r="V41" s="73">
        <v>277</v>
      </c>
      <c r="W41" s="85">
        <f t="shared" si="4"/>
        <v>18.466666666666665</v>
      </c>
      <c r="X41" s="73">
        <v>0</v>
      </c>
      <c r="Y41" s="73">
        <v>0</v>
      </c>
      <c r="Z41" s="85">
        <f t="shared" si="5"/>
        <v>0</v>
      </c>
      <c r="AA41" s="73">
        <v>5653</v>
      </c>
      <c r="AB41" s="73">
        <v>64461</v>
      </c>
      <c r="AC41" s="73">
        <f t="shared" si="6"/>
        <v>11.402971873341588</v>
      </c>
      <c r="AD41" s="82">
        <f t="shared" si="7"/>
        <v>0.36108761532385908</v>
      </c>
      <c r="AE41" s="82">
        <f t="shared" si="8"/>
        <v>0.49733437232376382</v>
      </c>
    </row>
    <row r="42" spans="1:31" ht="13.5" thickBot="1" x14ac:dyDescent="0.25">
      <c r="A42" s="20" t="s">
        <v>81</v>
      </c>
      <c r="B42" s="23" t="s">
        <v>124</v>
      </c>
      <c r="C42" s="73">
        <v>178519</v>
      </c>
      <c r="D42" s="73">
        <v>48429</v>
      </c>
      <c r="E42" s="73">
        <v>345</v>
      </c>
      <c r="F42" s="73">
        <v>67</v>
      </c>
      <c r="G42" s="73">
        <v>412</v>
      </c>
      <c r="H42" s="73">
        <v>5379</v>
      </c>
      <c r="I42" s="73">
        <v>889</v>
      </c>
      <c r="J42" s="73">
        <v>6268</v>
      </c>
      <c r="K42" s="85">
        <f t="shared" si="0"/>
        <v>15.21359223300971</v>
      </c>
      <c r="L42" s="73">
        <v>205</v>
      </c>
      <c r="M42" s="73">
        <v>3296</v>
      </c>
      <c r="N42" s="85">
        <f t="shared" si="1"/>
        <v>16.078048780487805</v>
      </c>
      <c r="O42" s="73">
        <v>780</v>
      </c>
      <c r="P42" s="73">
        <v>7032</v>
      </c>
      <c r="Q42" s="85">
        <f t="shared" si="2"/>
        <v>9.0153846153846153</v>
      </c>
      <c r="R42" s="73">
        <v>13</v>
      </c>
      <c r="S42" s="73">
        <v>201</v>
      </c>
      <c r="T42" s="85">
        <f t="shared" si="3"/>
        <v>15.461538461538462</v>
      </c>
      <c r="U42" s="73">
        <v>0</v>
      </c>
      <c r="V42" s="73">
        <v>0</v>
      </c>
      <c r="W42" s="85">
        <f t="shared" si="4"/>
        <v>0</v>
      </c>
      <c r="X42" s="73">
        <v>26</v>
      </c>
      <c r="Y42" s="73">
        <v>1386</v>
      </c>
      <c r="Z42" s="85">
        <f t="shared" si="5"/>
        <v>53.307692307692307</v>
      </c>
      <c r="AA42" s="73">
        <v>1436</v>
      </c>
      <c r="AB42" s="73">
        <v>18183</v>
      </c>
      <c r="AC42" s="73">
        <f t="shared" si="6"/>
        <v>12.662256267409472</v>
      </c>
      <c r="AD42" s="82">
        <f t="shared" si="7"/>
        <v>0.10185470454125331</v>
      </c>
      <c r="AE42" s="82">
        <f t="shared" si="8"/>
        <v>0.37545685436412068</v>
      </c>
    </row>
    <row r="43" spans="1:31" ht="13.5" thickBot="1" x14ac:dyDescent="0.25">
      <c r="A43" s="20" t="s">
        <v>82</v>
      </c>
      <c r="B43" s="23" t="s">
        <v>125</v>
      </c>
      <c r="C43" s="73">
        <v>22872</v>
      </c>
      <c r="D43" s="73">
        <v>22954</v>
      </c>
      <c r="E43" s="73">
        <v>240</v>
      </c>
      <c r="F43" s="73">
        <v>901</v>
      </c>
      <c r="G43" s="73">
        <v>1141</v>
      </c>
      <c r="H43" s="73">
        <v>2937</v>
      </c>
      <c r="I43" s="73">
        <v>7797</v>
      </c>
      <c r="J43" s="73">
        <v>10734</v>
      </c>
      <c r="K43" s="85">
        <f t="shared" si="0"/>
        <v>9.4075372480280457</v>
      </c>
      <c r="L43" s="73">
        <v>116</v>
      </c>
      <c r="M43" s="73">
        <v>423</v>
      </c>
      <c r="N43" s="85">
        <f t="shared" si="1"/>
        <v>3.646551724137931</v>
      </c>
      <c r="O43" s="73">
        <v>317</v>
      </c>
      <c r="P43" s="73">
        <v>2417</v>
      </c>
      <c r="Q43" s="85">
        <f t="shared" si="2"/>
        <v>7.6246056782334382</v>
      </c>
      <c r="R43" s="73">
        <v>18</v>
      </c>
      <c r="S43" s="73">
        <v>123</v>
      </c>
      <c r="T43" s="85">
        <f t="shared" si="3"/>
        <v>6.833333333333333</v>
      </c>
      <c r="U43" s="73">
        <v>31</v>
      </c>
      <c r="V43" s="73">
        <v>193</v>
      </c>
      <c r="W43" s="85">
        <f t="shared" si="4"/>
        <v>6.225806451612903</v>
      </c>
      <c r="X43" s="73">
        <v>10</v>
      </c>
      <c r="Y43" s="73">
        <v>72</v>
      </c>
      <c r="Z43" s="85">
        <f t="shared" si="5"/>
        <v>7.2</v>
      </c>
      <c r="AA43" s="73">
        <v>1633</v>
      </c>
      <c r="AB43" s="73">
        <v>13962</v>
      </c>
      <c r="AC43" s="73">
        <f t="shared" si="6"/>
        <v>8.5499081445192893</v>
      </c>
      <c r="AD43" s="82">
        <f t="shared" si="7"/>
        <v>0.61044071353620144</v>
      </c>
      <c r="AE43" s="82">
        <f t="shared" si="8"/>
        <v>0.6082599982573843</v>
      </c>
    </row>
    <row r="44" spans="1:31" ht="13.5" thickBot="1" x14ac:dyDescent="0.25">
      <c r="A44" s="20" t="s">
        <v>83</v>
      </c>
      <c r="B44" s="23" t="s">
        <v>126</v>
      </c>
      <c r="C44" s="73">
        <v>31643</v>
      </c>
      <c r="D44" s="73">
        <v>30639</v>
      </c>
      <c r="E44" s="73">
        <v>173</v>
      </c>
      <c r="F44" s="73">
        <v>153</v>
      </c>
      <c r="G44" s="73">
        <v>326</v>
      </c>
      <c r="H44" s="73">
        <v>4553</v>
      </c>
      <c r="I44" s="73">
        <v>3740</v>
      </c>
      <c r="J44" s="73">
        <v>8293</v>
      </c>
      <c r="K44" s="85">
        <f t="shared" si="0"/>
        <v>25.438650306748468</v>
      </c>
      <c r="L44" s="73">
        <v>31</v>
      </c>
      <c r="M44" s="73">
        <v>957</v>
      </c>
      <c r="N44" s="85">
        <f t="shared" si="1"/>
        <v>30.870967741935484</v>
      </c>
      <c r="O44" s="73">
        <v>245</v>
      </c>
      <c r="P44" s="73">
        <v>3577</v>
      </c>
      <c r="Q44" s="85">
        <f t="shared" si="2"/>
        <v>14.6</v>
      </c>
      <c r="R44" s="73">
        <v>100</v>
      </c>
      <c r="S44" s="73">
        <v>2266</v>
      </c>
      <c r="T44" s="85">
        <f t="shared" si="3"/>
        <v>22.66</v>
      </c>
      <c r="U44" s="62">
        <v>0</v>
      </c>
      <c r="V44" s="73">
        <v>150</v>
      </c>
      <c r="W44" s="85">
        <f t="shared" si="4"/>
        <v>0</v>
      </c>
      <c r="X44" s="73">
        <v>5</v>
      </c>
      <c r="Y44" s="73">
        <v>756</v>
      </c>
      <c r="Z44" s="85">
        <f t="shared" si="5"/>
        <v>151.19999999999999</v>
      </c>
      <c r="AA44" s="73">
        <v>707</v>
      </c>
      <c r="AB44" s="73">
        <v>15999</v>
      </c>
      <c r="AC44" s="73">
        <f t="shared" si="6"/>
        <v>22.629420084865629</v>
      </c>
      <c r="AD44" s="82">
        <f t="shared" si="7"/>
        <v>0.50560945548778558</v>
      </c>
      <c r="AE44" s="82">
        <f t="shared" si="8"/>
        <v>0.52217761676294916</v>
      </c>
    </row>
    <row r="45" spans="1:31" ht="13.5" thickBot="1" x14ac:dyDescent="0.25">
      <c r="A45" s="20" t="s">
        <v>84</v>
      </c>
      <c r="B45" s="23" t="s">
        <v>127</v>
      </c>
      <c r="C45" s="73">
        <v>15833</v>
      </c>
      <c r="D45" s="73">
        <v>15780</v>
      </c>
      <c r="E45" s="73">
        <v>76</v>
      </c>
      <c r="F45" s="73">
        <v>18</v>
      </c>
      <c r="G45" s="73">
        <v>94</v>
      </c>
      <c r="H45" s="73">
        <v>1420</v>
      </c>
      <c r="I45" s="73">
        <v>255</v>
      </c>
      <c r="J45" s="73">
        <v>1675</v>
      </c>
      <c r="K45" s="85">
        <f t="shared" si="0"/>
        <v>17.819148936170212</v>
      </c>
      <c r="L45" s="73">
        <v>101</v>
      </c>
      <c r="M45" s="73">
        <v>608</v>
      </c>
      <c r="N45" s="85">
        <f t="shared" si="1"/>
        <v>6.0198019801980198</v>
      </c>
      <c r="O45" s="73">
        <v>155</v>
      </c>
      <c r="P45" s="73">
        <v>1635</v>
      </c>
      <c r="Q45" s="85">
        <f t="shared" si="2"/>
        <v>10.548387096774194</v>
      </c>
      <c r="R45" s="73">
        <v>35</v>
      </c>
      <c r="S45" s="73">
        <v>1393</v>
      </c>
      <c r="T45" s="85">
        <f t="shared" si="3"/>
        <v>39.799999999999997</v>
      </c>
      <c r="U45" s="73">
        <v>0</v>
      </c>
      <c r="V45" s="73">
        <v>0</v>
      </c>
      <c r="W45" s="85">
        <f t="shared" si="4"/>
        <v>0</v>
      </c>
      <c r="X45" s="73">
        <v>17</v>
      </c>
      <c r="Y45" s="73">
        <v>2167</v>
      </c>
      <c r="Z45" s="85">
        <f t="shared" si="5"/>
        <v>127.47058823529412</v>
      </c>
      <c r="AA45" s="73">
        <v>402</v>
      </c>
      <c r="AB45" s="73">
        <v>7478</v>
      </c>
      <c r="AC45" s="73">
        <f t="shared" si="6"/>
        <v>18.601990049751244</v>
      </c>
      <c r="AD45" s="82">
        <f t="shared" si="7"/>
        <v>0.47230468009852838</v>
      </c>
      <c r="AE45" s="82">
        <f t="shared" si="8"/>
        <v>0.47389100126742711</v>
      </c>
    </row>
    <row r="46" spans="1:31" ht="13.5" thickBot="1" x14ac:dyDescent="0.25">
      <c r="A46" s="20" t="s">
        <v>85</v>
      </c>
      <c r="B46" s="23" t="s">
        <v>122</v>
      </c>
      <c r="C46" s="73">
        <v>80619</v>
      </c>
      <c r="D46" s="73">
        <v>80128</v>
      </c>
      <c r="E46" s="73">
        <v>238</v>
      </c>
      <c r="F46" s="73">
        <v>381</v>
      </c>
      <c r="G46" s="73">
        <v>619</v>
      </c>
      <c r="H46" s="73">
        <v>4296</v>
      </c>
      <c r="I46" s="73">
        <v>12591</v>
      </c>
      <c r="J46" s="73">
        <v>16887</v>
      </c>
      <c r="K46" s="85">
        <f t="shared" si="0"/>
        <v>27.281098546042003</v>
      </c>
      <c r="L46" s="73">
        <v>105</v>
      </c>
      <c r="M46" s="73">
        <v>2012</v>
      </c>
      <c r="N46" s="85">
        <f t="shared" si="1"/>
        <v>19.161904761904761</v>
      </c>
      <c r="O46" s="73">
        <v>418</v>
      </c>
      <c r="P46" s="73">
        <v>8475</v>
      </c>
      <c r="Q46" s="85">
        <f t="shared" si="2"/>
        <v>20.275119617224881</v>
      </c>
      <c r="R46" s="73">
        <v>54</v>
      </c>
      <c r="S46" s="73">
        <v>688</v>
      </c>
      <c r="T46" s="85">
        <f t="shared" si="3"/>
        <v>12.74074074074074</v>
      </c>
      <c r="U46" s="73">
        <v>0</v>
      </c>
      <c r="V46" s="73">
        <v>0</v>
      </c>
      <c r="W46" s="85">
        <f t="shared" si="4"/>
        <v>0</v>
      </c>
      <c r="X46" s="73">
        <v>0</v>
      </c>
      <c r="Y46" s="73">
        <v>0</v>
      </c>
      <c r="Z46" s="85">
        <f t="shared" si="5"/>
        <v>0</v>
      </c>
      <c r="AA46" s="73">
        <v>1196</v>
      </c>
      <c r="AB46" s="73">
        <v>28062</v>
      </c>
      <c r="AC46" s="73">
        <f t="shared" si="6"/>
        <v>23.463210702341136</v>
      </c>
      <c r="AD46" s="82">
        <f t="shared" si="7"/>
        <v>0.34808171770922486</v>
      </c>
      <c r="AE46" s="82">
        <f t="shared" si="8"/>
        <v>0.35021465654952078</v>
      </c>
    </row>
    <row r="47" spans="1:31" ht="13.5" thickBot="1" x14ac:dyDescent="0.25">
      <c r="A47" s="20" t="s">
        <v>86</v>
      </c>
      <c r="B47" s="23" t="s">
        <v>128</v>
      </c>
      <c r="C47" s="73">
        <v>28728</v>
      </c>
      <c r="D47" s="73">
        <v>29191</v>
      </c>
      <c r="E47" s="73">
        <v>45</v>
      </c>
      <c r="F47" s="73">
        <v>266</v>
      </c>
      <c r="G47" s="73">
        <v>311</v>
      </c>
      <c r="H47" s="73">
        <v>459</v>
      </c>
      <c r="I47" s="73">
        <v>4240</v>
      </c>
      <c r="J47" s="73">
        <v>4699</v>
      </c>
      <c r="K47" s="85">
        <f t="shared" si="0"/>
        <v>15.109324758842444</v>
      </c>
      <c r="L47" s="73">
        <v>187</v>
      </c>
      <c r="M47" s="73">
        <v>1324</v>
      </c>
      <c r="N47" s="85">
        <f t="shared" si="1"/>
        <v>7.0802139037433154</v>
      </c>
      <c r="O47" s="73">
        <v>439</v>
      </c>
      <c r="P47" s="73">
        <v>3882</v>
      </c>
      <c r="Q47" s="85">
        <f t="shared" si="2"/>
        <v>8.8428246013667433</v>
      </c>
      <c r="R47" s="73">
        <v>86</v>
      </c>
      <c r="S47" s="73">
        <v>1779</v>
      </c>
      <c r="T47" s="85">
        <f t="shared" si="3"/>
        <v>20.686046511627907</v>
      </c>
      <c r="U47" s="73">
        <v>216</v>
      </c>
      <c r="V47" s="73">
        <v>2715</v>
      </c>
      <c r="W47" s="85">
        <f t="shared" si="4"/>
        <v>12.569444444444445</v>
      </c>
      <c r="X47" s="73">
        <v>0</v>
      </c>
      <c r="Y47" s="73">
        <v>0</v>
      </c>
      <c r="Z47" s="85">
        <f t="shared" si="5"/>
        <v>0</v>
      </c>
      <c r="AA47" s="73">
        <v>1239</v>
      </c>
      <c r="AB47" s="73">
        <v>14399</v>
      </c>
      <c r="AC47" s="73">
        <f t="shared" si="6"/>
        <v>11.621468926553673</v>
      </c>
      <c r="AD47" s="82">
        <f t="shared" si="7"/>
        <v>0.50121832358674467</v>
      </c>
      <c r="AE47" s="82">
        <f t="shared" si="8"/>
        <v>0.49326847315953548</v>
      </c>
    </row>
    <row r="48" spans="1:31" ht="13.5" thickBot="1" x14ac:dyDescent="0.25">
      <c r="A48" s="20" t="s">
        <v>87</v>
      </c>
      <c r="B48" s="23" t="s">
        <v>129</v>
      </c>
      <c r="C48" s="73">
        <v>22782</v>
      </c>
      <c r="D48" s="73">
        <v>22787</v>
      </c>
      <c r="E48" s="73">
        <v>86</v>
      </c>
      <c r="F48" s="73">
        <v>20</v>
      </c>
      <c r="G48" s="73">
        <v>106</v>
      </c>
      <c r="H48" s="73">
        <v>1247</v>
      </c>
      <c r="I48" s="73">
        <v>350</v>
      </c>
      <c r="J48" s="73">
        <v>1597</v>
      </c>
      <c r="K48" s="85">
        <f t="shared" si="0"/>
        <v>15.066037735849056</v>
      </c>
      <c r="L48" s="73">
        <v>147</v>
      </c>
      <c r="M48" s="73">
        <v>734</v>
      </c>
      <c r="N48" s="85">
        <f t="shared" si="1"/>
        <v>4.9931972789115644</v>
      </c>
      <c r="O48" s="73">
        <v>559</v>
      </c>
      <c r="P48" s="73">
        <v>6840</v>
      </c>
      <c r="Q48" s="85">
        <f t="shared" si="2"/>
        <v>12.236135957066189</v>
      </c>
      <c r="R48" s="73">
        <v>91</v>
      </c>
      <c r="S48" s="73">
        <v>3221</v>
      </c>
      <c r="T48" s="85">
        <f t="shared" si="3"/>
        <v>35.395604395604394</v>
      </c>
      <c r="U48" s="73">
        <v>0</v>
      </c>
      <c r="V48" s="73">
        <v>0</v>
      </c>
      <c r="W48" s="85">
        <f t="shared" si="4"/>
        <v>0</v>
      </c>
      <c r="X48" s="73">
        <v>84</v>
      </c>
      <c r="Y48" s="73">
        <v>41950</v>
      </c>
      <c r="Z48" s="85">
        <f t="shared" si="5"/>
        <v>499.40476190476193</v>
      </c>
      <c r="AA48" s="73">
        <v>987</v>
      </c>
      <c r="AB48" s="73">
        <v>54342</v>
      </c>
      <c r="AC48" s="73">
        <f t="shared" si="6"/>
        <v>55.057750759878417</v>
      </c>
      <c r="AD48" s="82">
        <f t="shared" si="7"/>
        <v>2.3853041875164602</v>
      </c>
      <c r="AE48" s="82">
        <f t="shared" si="8"/>
        <v>2.3847807960679335</v>
      </c>
    </row>
    <row r="49" spans="1:31" ht="13.5" thickBot="1" x14ac:dyDescent="0.25">
      <c r="A49" s="20" t="s">
        <v>88</v>
      </c>
      <c r="B49" s="23" t="s">
        <v>100</v>
      </c>
      <c r="C49" s="73">
        <v>26673</v>
      </c>
      <c r="D49" s="73">
        <v>908</v>
      </c>
      <c r="E49" s="73">
        <v>47</v>
      </c>
      <c r="F49" s="73">
        <v>33</v>
      </c>
      <c r="G49" s="73">
        <v>80</v>
      </c>
      <c r="H49" s="73">
        <v>193</v>
      </c>
      <c r="I49" s="73">
        <v>125</v>
      </c>
      <c r="J49" s="73">
        <v>318</v>
      </c>
      <c r="K49" s="85">
        <f t="shared" si="0"/>
        <v>3.9750000000000001</v>
      </c>
      <c r="L49" s="73">
        <v>7</v>
      </c>
      <c r="M49" s="73">
        <v>14</v>
      </c>
      <c r="N49" s="85">
        <f t="shared" si="1"/>
        <v>2</v>
      </c>
      <c r="O49" s="73">
        <v>229</v>
      </c>
      <c r="P49" s="73">
        <v>1670</v>
      </c>
      <c r="Q49" s="85">
        <f t="shared" si="2"/>
        <v>7.2925764192139741</v>
      </c>
      <c r="R49" s="73">
        <v>3</v>
      </c>
      <c r="S49" s="73">
        <v>126</v>
      </c>
      <c r="T49" s="85">
        <f t="shared" si="3"/>
        <v>42</v>
      </c>
      <c r="U49" s="73">
        <v>0</v>
      </c>
      <c r="V49" s="73">
        <v>0</v>
      </c>
      <c r="W49" s="85">
        <f t="shared" si="4"/>
        <v>0</v>
      </c>
      <c r="X49" s="73">
        <v>0</v>
      </c>
      <c r="Y49" s="73">
        <v>0</v>
      </c>
      <c r="Z49" s="85">
        <f t="shared" si="5"/>
        <v>0</v>
      </c>
      <c r="AA49" s="73">
        <v>319</v>
      </c>
      <c r="AB49" s="73">
        <v>2128</v>
      </c>
      <c r="AC49" s="73">
        <f t="shared" si="6"/>
        <v>6.6708463949843262</v>
      </c>
      <c r="AD49" s="82">
        <f t="shared" si="7"/>
        <v>7.9781052000149968E-2</v>
      </c>
      <c r="AE49" s="82">
        <f t="shared" si="8"/>
        <v>2.3436123348017621</v>
      </c>
    </row>
    <row r="50" spans="1:31" ht="13.5" thickBot="1" x14ac:dyDescent="0.25">
      <c r="A50" s="20" t="s">
        <v>89</v>
      </c>
      <c r="B50" s="23" t="s">
        <v>130</v>
      </c>
      <c r="C50" s="73">
        <v>39666</v>
      </c>
      <c r="D50" s="73">
        <v>41186</v>
      </c>
      <c r="E50" s="73">
        <v>76</v>
      </c>
      <c r="F50" s="73">
        <v>94</v>
      </c>
      <c r="G50" s="73">
        <v>170</v>
      </c>
      <c r="H50" s="73">
        <v>1028</v>
      </c>
      <c r="I50" s="73">
        <v>863</v>
      </c>
      <c r="J50" s="73">
        <v>1891</v>
      </c>
      <c r="K50" s="85">
        <f t="shared" si="0"/>
        <v>11.123529411764705</v>
      </c>
      <c r="L50" s="73">
        <v>77</v>
      </c>
      <c r="M50" s="73">
        <v>610</v>
      </c>
      <c r="N50" s="85">
        <f t="shared" si="1"/>
        <v>7.9220779220779223</v>
      </c>
      <c r="O50" s="73">
        <v>169</v>
      </c>
      <c r="P50" s="73">
        <v>2257</v>
      </c>
      <c r="Q50" s="85">
        <f t="shared" si="2"/>
        <v>13.355029585798816</v>
      </c>
      <c r="R50" s="73">
        <v>27</v>
      </c>
      <c r="S50" s="73">
        <v>1190</v>
      </c>
      <c r="T50" s="85">
        <f t="shared" si="3"/>
        <v>44.074074074074076</v>
      </c>
      <c r="U50" s="73">
        <v>31</v>
      </c>
      <c r="V50" s="73">
        <v>186</v>
      </c>
      <c r="W50" s="85">
        <f t="shared" si="4"/>
        <v>6</v>
      </c>
      <c r="X50" s="73">
        <v>0</v>
      </c>
      <c r="Y50" s="73">
        <v>0</v>
      </c>
      <c r="Z50" s="85">
        <f t="shared" si="5"/>
        <v>0</v>
      </c>
      <c r="AA50" s="73">
        <v>474</v>
      </c>
      <c r="AB50" s="73">
        <v>6134</v>
      </c>
      <c r="AC50" s="73">
        <f t="shared" si="6"/>
        <v>12.940928270042194</v>
      </c>
      <c r="AD50" s="82">
        <f t="shared" si="7"/>
        <v>0.15464125447486513</v>
      </c>
      <c r="AE50" s="82">
        <f t="shared" si="8"/>
        <v>0.14893410382168698</v>
      </c>
    </row>
  </sheetData>
  <autoFilter ref="A2:AE50" xr:uid="{2AF33CE9-C9B8-4669-9ED2-75E069BFE959}"/>
  <mergeCells count="8">
    <mergeCell ref="AD1:AE1"/>
    <mergeCell ref="U1:W1"/>
    <mergeCell ref="X1:Z1"/>
    <mergeCell ref="E1:K1"/>
    <mergeCell ref="L1:N1"/>
    <mergeCell ref="O1:Q1"/>
    <mergeCell ref="R1:T1"/>
    <mergeCell ref="AA1:A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D2031-E441-46E8-AD21-025B4E86060E}">
  <sheetPr>
    <tabColor rgb="FF0070C0"/>
  </sheetPr>
  <dimension ref="A1:L5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:XFD2"/>
    </sheetView>
  </sheetViews>
  <sheetFormatPr defaultColWidth="0" defaultRowHeight="12.75" zeroHeight="1" x14ac:dyDescent="0.2"/>
  <cols>
    <col min="1" max="1" width="47.85546875" style="7" bestFit="1" customWidth="1"/>
    <col min="2" max="2" width="16.85546875" style="7" bestFit="1" customWidth="1"/>
    <col min="3" max="3" width="11.42578125" style="7" customWidth="1"/>
    <col min="4" max="4" width="9.5703125" style="7" customWidth="1"/>
    <col min="5" max="5" width="12.85546875" style="7" customWidth="1"/>
    <col min="6" max="6" width="10.140625" style="7" customWidth="1"/>
    <col min="7" max="7" width="9" style="7" customWidth="1"/>
    <col min="8" max="8" width="13" style="6" customWidth="1"/>
    <col min="9" max="9" width="14.140625" style="7" customWidth="1"/>
    <col min="10" max="10" width="10.28515625" style="7" customWidth="1"/>
    <col min="11" max="11" width="13" style="6" customWidth="1"/>
    <col min="12" max="12" width="11.85546875" style="6" customWidth="1"/>
    <col min="13" max="16384" width="9.140625" style="7" hidden="1"/>
  </cols>
  <sheetData>
    <row r="1" spans="1:12" ht="14.25" thickTop="1" thickBot="1" x14ac:dyDescent="0.25">
      <c r="E1" s="100" t="s">
        <v>156</v>
      </c>
      <c r="F1" s="100"/>
      <c r="G1" s="100"/>
      <c r="H1" s="100"/>
      <c r="I1" s="100"/>
      <c r="J1" s="101" t="s">
        <v>202</v>
      </c>
      <c r="K1" s="101"/>
      <c r="L1" s="101"/>
    </row>
    <row r="2" spans="1:12" s="5" customFormat="1" ht="59.25" customHeight="1" thickTop="1" thickBot="1" x14ac:dyDescent="0.3">
      <c r="A2" s="36" t="s">
        <v>0</v>
      </c>
      <c r="B2" s="36" t="s">
        <v>132</v>
      </c>
      <c r="C2" s="36" t="s">
        <v>151</v>
      </c>
      <c r="D2" s="36" t="s">
        <v>157</v>
      </c>
      <c r="E2" s="38" t="s">
        <v>154</v>
      </c>
      <c r="F2" s="38" t="s">
        <v>1</v>
      </c>
      <c r="G2" s="38" t="s">
        <v>153</v>
      </c>
      <c r="H2" s="60" t="s">
        <v>152</v>
      </c>
      <c r="I2" s="38" t="s">
        <v>207</v>
      </c>
      <c r="J2" s="37" t="s">
        <v>2</v>
      </c>
      <c r="K2" s="61" t="s">
        <v>155</v>
      </c>
      <c r="L2" s="61" t="s">
        <v>206</v>
      </c>
    </row>
    <row r="3" spans="1:12" ht="14.25" thickTop="1" thickBot="1" x14ac:dyDescent="0.25">
      <c r="A3" s="26" t="s">
        <v>40</v>
      </c>
      <c r="B3" s="52" t="s">
        <v>91</v>
      </c>
      <c r="C3" s="63">
        <v>8349</v>
      </c>
      <c r="D3" s="63">
        <v>3108</v>
      </c>
      <c r="E3" s="63">
        <v>3</v>
      </c>
      <c r="F3" s="63">
        <v>1405</v>
      </c>
      <c r="G3" s="63">
        <f>F3/E3</f>
        <v>468.33333333333331</v>
      </c>
      <c r="H3" s="86">
        <f>F3/C3</f>
        <v>0.16828362678165049</v>
      </c>
      <c r="I3" s="81">
        <f>F3/D3</f>
        <v>0.45205920205920208</v>
      </c>
      <c r="J3" s="63">
        <v>3075</v>
      </c>
      <c r="K3" s="81">
        <f>J3/C3</f>
        <v>0.36830758174631695</v>
      </c>
      <c r="L3" s="81">
        <f>J3/D3</f>
        <v>0.98938223938223935</v>
      </c>
    </row>
    <row r="4" spans="1:12" ht="13.5" thickBot="1" x14ac:dyDescent="0.25">
      <c r="A4" s="29" t="s">
        <v>41</v>
      </c>
      <c r="B4" s="23" t="s">
        <v>92</v>
      </c>
      <c r="C4" s="73">
        <v>16068</v>
      </c>
      <c r="D4" s="73">
        <v>16310</v>
      </c>
      <c r="E4" s="73">
        <v>22</v>
      </c>
      <c r="F4" s="73">
        <v>15976</v>
      </c>
      <c r="G4" s="73">
        <f t="shared" ref="G4:G50" si="0">F4/E4</f>
        <v>726.18181818181813</v>
      </c>
      <c r="H4" s="87">
        <f t="shared" ref="H4:H50" si="1">F4/C4</f>
        <v>0.99427433408015931</v>
      </c>
      <c r="I4" s="82">
        <f t="shared" ref="I4:I50" si="2">F4/D4</f>
        <v>0.97952176578786021</v>
      </c>
      <c r="J4" s="73">
        <v>27061</v>
      </c>
      <c r="K4" s="82">
        <f t="shared" ref="K4:K50" si="3">J4/C4</f>
        <v>1.6841548419218322</v>
      </c>
      <c r="L4" s="82">
        <f t="shared" ref="L4:L50" si="4">J4/D4</f>
        <v>1.6591661557326793</v>
      </c>
    </row>
    <row r="5" spans="1:12" ht="13.5" thickBot="1" x14ac:dyDescent="0.25">
      <c r="A5" s="29" t="s">
        <v>42</v>
      </c>
      <c r="B5" s="23" t="s">
        <v>93</v>
      </c>
      <c r="C5" s="73">
        <v>3473</v>
      </c>
      <c r="D5" s="73">
        <v>3492</v>
      </c>
      <c r="E5" s="73">
        <v>10</v>
      </c>
      <c r="F5" s="73">
        <v>3787</v>
      </c>
      <c r="G5" s="73">
        <f t="shared" si="0"/>
        <v>378.7</v>
      </c>
      <c r="H5" s="87">
        <f t="shared" si="1"/>
        <v>1.0904117477684998</v>
      </c>
      <c r="I5" s="82">
        <f t="shared" si="2"/>
        <v>1.0844788087056128</v>
      </c>
      <c r="J5" s="73">
        <v>4410</v>
      </c>
      <c r="K5" s="82">
        <f t="shared" si="3"/>
        <v>1.2697955657932622</v>
      </c>
      <c r="L5" s="82">
        <f t="shared" si="4"/>
        <v>1.2628865979381443</v>
      </c>
    </row>
    <row r="6" spans="1:12" ht="13.5" thickBot="1" x14ac:dyDescent="0.25">
      <c r="A6" s="29" t="s">
        <v>43</v>
      </c>
      <c r="B6" s="23" t="s">
        <v>94</v>
      </c>
      <c r="C6" s="73">
        <v>19408</v>
      </c>
      <c r="D6" s="73">
        <v>19376</v>
      </c>
      <c r="E6" s="73">
        <v>29</v>
      </c>
      <c r="F6" s="73">
        <v>16276</v>
      </c>
      <c r="G6" s="73">
        <f t="shared" si="0"/>
        <v>561.24137931034488</v>
      </c>
      <c r="H6" s="87">
        <f t="shared" si="1"/>
        <v>0.83862324814509481</v>
      </c>
      <c r="I6" s="82">
        <f t="shared" si="2"/>
        <v>0.84000825763831544</v>
      </c>
      <c r="J6" s="73">
        <v>6455</v>
      </c>
      <c r="K6" s="82">
        <f t="shared" si="3"/>
        <v>0.33259480626545757</v>
      </c>
      <c r="L6" s="82">
        <f t="shared" si="4"/>
        <v>0.33314409578860443</v>
      </c>
    </row>
    <row r="7" spans="1:12" ht="13.5" thickBot="1" x14ac:dyDescent="0.25">
      <c r="A7" s="29" t="s">
        <v>44</v>
      </c>
      <c r="B7" s="23" t="s">
        <v>95</v>
      </c>
      <c r="C7" s="73">
        <v>8199</v>
      </c>
      <c r="D7" s="73">
        <v>7708</v>
      </c>
      <c r="E7" s="73">
        <v>4</v>
      </c>
      <c r="F7" s="73">
        <v>1604</v>
      </c>
      <c r="G7" s="73">
        <f t="shared" si="0"/>
        <v>401</v>
      </c>
      <c r="H7" s="87">
        <f t="shared" si="1"/>
        <v>0.19563361385534822</v>
      </c>
      <c r="I7" s="82">
        <f t="shared" si="2"/>
        <v>0.20809548521017124</v>
      </c>
      <c r="J7" s="73">
        <v>3034</v>
      </c>
      <c r="K7" s="82">
        <f t="shared" si="3"/>
        <v>0.37004512745456764</v>
      </c>
      <c r="L7" s="82">
        <f t="shared" si="4"/>
        <v>0.39361702127659576</v>
      </c>
    </row>
    <row r="8" spans="1:12" ht="13.5" thickBot="1" x14ac:dyDescent="0.25">
      <c r="A8" s="29" t="s">
        <v>45</v>
      </c>
      <c r="B8" s="23" t="s">
        <v>96</v>
      </c>
      <c r="C8" s="73">
        <v>35429</v>
      </c>
      <c r="D8" s="73">
        <v>35014</v>
      </c>
      <c r="E8" s="73">
        <v>22</v>
      </c>
      <c r="F8" s="73">
        <v>12864</v>
      </c>
      <c r="G8" s="73">
        <f t="shared" si="0"/>
        <v>584.72727272727275</v>
      </c>
      <c r="H8" s="87">
        <f t="shared" si="1"/>
        <v>0.36309238194699256</v>
      </c>
      <c r="I8" s="82">
        <f t="shared" si="2"/>
        <v>0.36739589878334383</v>
      </c>
      <c r="J8" s="73">
        <v>8572</v>
      </c>
      <c r="K8" s="82">
        <f t="shared" si="3"/>
        <v>0.24194868610460357</v>
      </c>
      <c r="L8" s="82">
        <f t="shared" si="4"/>
        <v>0.24481635917061748</v>
      </c>
    </row>
    <row r="9" spans="1:12" ht="13.5" thickBot="1" x14ac:dyDescent="0.25">
      <c r="A9" s="29" t="s">
        <v>46</v>
      </c>
      <c r="B9" s="23" t="s">
        <v>97</v>
      </c>
      <c r="C9" s="73">
        <v>79960</v>
      </c>
      <c r="D9" s="73">
        <v>80387</v>
      </c>
      <c r="E9" s="73">
        <v>86</v>
      </c>
      <c r="F9" s="73">
        <v>69919</v>
      </c>
      <c r="G9" s="73">
        <f t="shared" si="0"/>
        <v>813.01162790697674</v>
      </c>
      <c r="H9" s="87">
        <f t="shared" si="1"/>
        <v>0.87442471235617814</v>
      </c>
      <c r="I9" s="82">
        <f t="shared" si="2"/>
        <v>0.86977993954246335</v>
      </c>
      <c r="J9" s="73">
        <v>65892</v>
      </c>
      <c r="K9" s="82">
        <f t="shared" si="3"/>
        <v>0.82406203101550779</v>
      </c>
      <c r="L9" s="82">
        <f t="shared" si="4"/>
        <v>0.81968477490141445</v>
      </c>
    </row>
    <row r="10" spans="1:12" ht="13.5" thickBot="1" x14ac:dyDescent="0.25">
      <c r="A10" s="29" t="s">
        <v>47</v>
      </c>
      <c r="B10" s="23" t="s">
        <v>98</v>
      </c>
      <c r="C10" s="73">
        <v>8087</v>
      </c>
      <c r="D10" s="73">
        <v>7827</v>
      </c>
      <c r="E10" s="73">
        <v>14</v>
      </c>
      <c r="F10" s="73">
        <v>5788</v>
      </c>
      <c r="G10" s="73">
        <f t="shared" si="0"/>
        <v>413.42857142857144</v>
      </c>
      <c r="H10" s="87">
        <f t="shared" si="1"/>
        <v>0.7157165821689131</v>
      </c>
      <c r="I10" s="82">
        <f t="shared" si="2"/>
        <v>0.73949150376900474</v>
      </c>
      <c r="J10" s="73">
        <v>3377</v>
      </c>
      <c r="K10" s="82">
        <f t="shared" si="3"/>
        <v>0.41758377643130951</v>
      </c>
      <c r="L10" s="82">
        <f t="shared" si="4"/>
        <v>0.43145521911332568</v>
      </c>
    </row>
    <row r="11" spans="1:12" ht="13.5" thickBot="1" x14ac:dyDescent="0.25">
      <c r="A11" s="29" t="s">
        <v>48</v>
      </c>
      <c r="B11" s="23" t="s">
        <v>99</v>
      </c>
      <c r="C11" s="73">
        <v>33946</v>
      </c>
      <c r="D11" s="73">
        <v>33506</v>
      </c>
      <c r="E11" s="73">
        <v>27</v>
      </c>
      <c r="F11" s="73">
        <v>19262</v>
      </c>
      <c r="G11" s="73">
        <f t="shared" si="0"/>
        <v>713.40740740740739</v>
      </c>
      <c r="H11" s="87">
        <f t="shared" si="1"/>
        <v>0.5674306251104696</v>
      </c>
      <c r="I11" s="82">
        <f t="shared" si="2"/>
        <v>0.57488211066674622</v>
      </c>
      <c r="J11" s="73">
        <v>27332</v>
      </c>
      <c r="K11" s="82">
        <f t="shared" si="3"/>
        <v>0.80516113827844227</v>
      </c>
      <c r="L11" s="82">
        <f t="shared" si="4"/>
        <v>0.81573449531427211</v>
      </c>
    </row>
    <row r="12" spans="1:12" ht="13.5" thickBot="1" x14ac:dyDescent="0.25">
      <c r="A12" s="29" t="s">
        <v>49</v>
      </c>
      <c r="B12" s="23" t="s">
        <v>100</v>
      </c>
      <c r="C12" s="73">
        <v>26673</v>
      </c>
      <c r="D12" s="73">
        <v>1090</v>
      </c>
      <c r="E12" s="73">
        <v>5</v>
      </c>
      <c r="F12" s="73">
        <v>719</v>
      </c>
      <c r="G12" s="73">
        <f t="shared" si="0"/>
        <v>143.80000000000001</v>
      </c>
      <c r="H12" s="87">
        <f t="shared" si="1"/>
        <v>2.69560979267424E-2</v>
      </c>
      <c r="I12" s="82">
        <f t="shared" si="2"/>
        <v>0.65963302752293573</v>
      </c>
      <c r="J12" s="73">
        <v>2401</v>
      </c>
      <c r="K12" s="82">
        <f t="shared" si="3"/>
        <v>9.0016121171221833E-2</v>
      </c>
      <c r="L12" s="82">
        <f t="shared" si="4"/>
        <v>2.2027522935779817</v>
      </c>
    </row>
    <row r="13" spans="1:12" ht="13.5" thickBot="1" x14ac:dyDescent="0.25">
      <c r="A13" s="29" t="s">
        <v>50</v>
      </c>
      <c r="B13" s="23" t="s">
        <v>101</v>
      </c>
      <c r="C13" s="73">
        <v>13270</v>
      </c>
      <c r="D13" s="73">
        <v>13146</v>
      </c>
      <c r="E13" s="73">
        <v>21</v>
      </c>
      <c r="F13" s="73">
        <v>50648</v>
      </c>
      <c r="G13" s="73">
        <f t="shared" si="0"/>
        <v>2411.8095238095239</v>
      </c>
      <c r="H13" s="87">
        <f t="shared" si="1"/>
        <v>3.816729464958553</v>
      </c>
      <c r="I13" s="82">
        <f t="shared" si="2"/>
        <v>3.8527308687053097</v>
      </c>
      <c r="J13" s="73">
        <v>10297</v>
      </c>
      <c r="K13" s="82">
        <f t="shared" si="3"/>
        <v>0.7759608138658628</v>
      </c>
      <c r="L13" s="82">
        <f t="shared" si="4"/>
        <v>0.78328008519701808</v>
      </c>
    </row>
    <row r="14" spans="1:12" ht="13.5" thickBot="1" x14ac:dyDescent="0.25">
      <c r="A14" s="29" t="s">
        <v>51</v>
      </c>
      <c r="B14" s="23" t="s">
        <v>102</v>
      </c>
      <c r="C14" s="73">
        <v>45342</v>
      </c>
      <c r="D14" s="73">
        <v>47037</v>
      </c>
      <c r="E14" s="73">
        <v>45</v>
      </c>
      <c r="F14" s="73">
        <v>51332</v>
      </c>
      <c r="G14" s="73">
        <f t="shared" si="0"/>
        <v>1140.7111111111112</v>
      </c>
      <c r="H14" s="87">
        <f t="shared" si="1"/>
        <v>1.1321070971725993</v>
      </c>
      <c r="I14" s="82">
        <f t="shared" si="2"/>
        <v>1.0913110955205476</v>
      </c>
      <c r="J14" s="73">
        <v>12125</v>
      </c>
      <c r="K14" s="82">
        <f t="shared" si="3"/>
        <v>0.26741211239027834</v>
      </c>
      <c r="L14" s="82">
        <f t="shared" si="4"/>
        <v>0.25777579352424684</v>
      </c>
    </row>
    <row r="15" spans="1:12" ht="13.5" thickBot="1" x14ac:dyDescent="0.25">
      <c r="A15" s="29" t="s">
        <v>52</v>
      </c>
      <c r="B15" s="23" t="s">
        <v>103</v>
      </c>
      <c r="C15" s="73">
        <v>21640</v>
      </c>
      <c r="D15" s="73">
        <v>7263</v>
      </c>
      <c r="E15" s="73">
        <v>21</v>
      </c>
      <c r="F15" s="73">
        <v>20783</v>
      </c>
      <c r="G15" s="73">
        <f t="shared" si="0"/>
        <v>989.66666666666663</v>
      </c>
      <c r="H15" s="87">
        <f t="shared" si="1"/>
        <v>0.96039741219963026</v>
      </c>
      <c r="I15" s="82">
        <f t="shared" si="2"/>
        <v>2.8614897425306349</v>
      </c>
      <c r="J15" s="73">
        <v>3219</v>
      </c>
      <c r="K15" s="82">
        <f t="shared" si="3"/>
        <v>0.14875231053604437</v>
      </c>
      <c r="L15" s="82">
        <f t="shared" si="4"/>
        <v>0.44320528707145807</v>
      </c>
    </row>
    <row r="16" spans="1:12" ht="13.5" thickBot="1" x14ac:dyDescent="0.25">
      <c r="A16" s="29" t="s">
        <v>53</v>
      </c>
      <c r="B16" s="23" t="s">
        <v>104</v>
      </c>
      <c r="C16" s="73">
        <v>6574</v>
      </c>
      <c r="D16" s="73">
        <v>6425</v>
      </c>
      <c r="E16" s="73">
        <v>6</v>
      </c>
      <c r="F16" s="73">
        <v>1932</v>
      </c>
      <c r="G16" s="73">
        <f t="shared" si="0"/>
        <v>322</v>
      </c>
      <c r="H16" s="87">
        <f t="shared" si="1"/>
        <v>0.29388500152114388</v>
      </c>
      <c r="I16" s="82">
        <f t="shared" si="2"/>
        <v>0.30070038910505836</v>
      </c>
      <c r="J16" s="73">
        <v>3585</v>
      </c>
      <c r="K16" s="82">
        <f t="shared" si="3"/>
        <v>0.54533008822634621</v>
      </c>
      <c r="L16" s="82">
        <f t="shared" si="4"/>
        <v>0.55797665369649807</v>
      </c>
    </row>
    <row r="17" spans="1:12" ht="13.5" thickBot="1" x14ac:dyDescent="0.25">
      <c r="A17" s="29" t="s">
        <v>54</v>
      </c>
      <c r="B17" s="23" t="s">
        <v>105</v>
      </c>
      <c r="C17" s="73">
        <v>10286</v>
      </c>
      <c r="D17" s="73">
        <v>10611</v>
      </c>
      <c r="E17" s="73">
        <v>6</v>
      </c>
      <c r="F17" s="73">
        <v>3498</v>
      </c>
      <c r="G17" s="73">
        <f t="shared" si="0"/>
        <v>583</v>
      </c>
      <c r="H17" s="87">
        <f t="shared" si="1"/>
        <v>0.34007388683647677</v>
      </c>
      <c r="I17" s="82">
        <f t="shared" si="2"/>
        <v>0.32965790217698615</v>
      </c>
      <c r="J17" s="73">
        <v>1675</v>
      </c>
      <c r="K17" s="82">
        <f t="shared" si="3"/>
        <v>0.16284269881392183</v>
      </c>
      <c r="L17" s="82">
        <f t="shared" si="4"/>
        <v>0.15785505607388559</v>
      </c>
    </row>
    <row r="18" spans="1:12" ht="13.5" thickBot="1" x14ac:dyDescent="0.25">
      <c r="A18" s="29" t="s">
        <v>55</v>
      </c>
      <c r="B18" s="23" t="s">
        <v>106</v>
      </c>
      <c r="C18" s="73">
        <v>9773</v>
      </c>
      <c r="D18" s="73">
        <v>4040</v>
      </c>
      <c r="E18" s="73">
        <v>8</v>
      </c>
      <c r="F18" s="73">
        <v>2483</v>
      </c>
      <c r="G18" s="73">
        <f t="shared" si="0"/>
        <v>310.375</v>
      </c>
      <c r="H18" s="87">
        <f t="shared" si="1"/>
        <v>0.25406732835362733</v>
      </c>
      <c r="I18" s="82">
        <f t="shared" si="2"/>
        <v>0.61460396039603959</v>
      </c>
      <c r="J18" s="73">
        <v>4824</v>
      </c>
      <c r="K18" s="82">
        <f t="shared" si="3"/>
        <v>0.49360482963266139</v>
      </c>
      <c r="L18" s="82">
        <f t="shared" si="4"/>
        <v>1.194059405940594</v>
      </c>
    </row>
    <row r="19" spans="1:12" ht="13.5" thickBot="1" x14ac:dyDescent="0.25">
      <c r="A19" s="29" t="s">
        <v>56</v>
      </c>
      <c r="B19" s="23" t="s">
        <v>103</v>
      </c>
      <c r="C19" s="73">
        <v>21640</v>
      </c>
      <c r="D19" s="73">
        <v>14167</v>
      </c>
      <c r="E19" s="73">
        <v>44</v>
      </c>
      <c r="F19" s="73">
        <v>12267</v>
      </c>
      <c r="G19" s="73">
        <f t="shared" si="0"/>
        <v>278.79545454545456</v>
      </c>
      <c r="H19" s="87">
        <f t="shared" si="1"/>
        <v>0.56686691312384474</v>
      </c>
      <c r="I19" s="82">
        <f t="shared" si="2"/>
        <v>0.86588550857626878</v>
      </c>
      <c r="J19" s="73">
        <v>13499</v>
      </c>
      <c r="K19" s="82">
        <f t="shared" si="3"/>
        <v>0.62379852125693158</v>
      </c>
      <c r="L19" s="82">
        <f t="shared" si="4"/>
        <v>0.95284816827839347</v>
      </c>
    </row>
    <row r="20" spans="1:12" ht="13.5" thickBot="1" x14ac:dyDescent="0.25">
      <c r="A20" s="29" t="s">
        <v>57</v>
      </c>
      <c r="B20" s="23" t="s">
        <v>106</v>
      </c>
      <c r="C20" s="73">
        <v>9773</v>
      </c>
      <c r="D20" s="73">
        <v>5706</v>
      </c>
      <c r="E20" s="73">
        <v>13</v>
      </c>
      <c r="F20" s="73">
        <v>1468</v>
      </c>
      <c r="G20" s="73">
        <f t="shared" si="0"/>
        <v>112.92307692307692</v>
      </c>
      <c r="H20" s="87">
        <f t="shared" si="1"/>
        <v>0.15020976158804872</v>
      </c>
      <c r="I20" s="82">
        <f t="shared" si="2"/>
        <v>0.25727304591657901</v>
      </c>
      <c r="J20" s="73">
        <v>5289</v>
      </c>
      <c r="K20" s="82">
        <f t="shared" si="3"/>
        <v>0.54118489716566054</v>
      </c>
      <c r="L20" s="82">
        <f t="shared" si="4"/>
        <v>0.92691903259726605</v>
      </c>
    </row>
    <row r="21" spans="1:12" ht="13.5" thickBot="1" x14ac:dyDescent="0.25">
      <c r="A21" s="29" t="s">
        <v>58</v>
      </c>
      <c r="B21" s="23" t="s">
        <v>107</v>
      </c>
      <c r="C21" s="73">
        <v>10326</v>
      </c>
      <c r="D21" s="73">
        <v>4391</v>
      </c>
      <c r="E21" s="73">
        <v>15</v>
      </c>
      <c r="F21" s="73">
        <v>2012</v>
      </c>
      <c r="G21" s="73">
        <f t="shared" si="0"/>
        <v>134.13333333333333</v>
      </c>
      <c r="H21" s="87">
        <f t="shared" si="1"/>
        <v>0.19484795661437149</v>
      </c>
      <c r="I21" s="82">
        <f t="shared" si="2"/>
        <v>0.45820997494875881</v>
      </c>
      <c r="J21" s="73">
        <v>2758</v>
      </c>
      <c r="K21" s="82">
        <f t="shared" si="3"/>
        <v>0.26709277551810962</v>
      </c>
      <c r="L21" s="82">
        <f t="shared" si="4"/>
        <v>0.62810293782737414</v>
      </c>
    </row>
    <row r="22" spans="1:12" ht="13.5" thickBot="1" x14ac:dyDescent="0.25">
      <c r="A22" s="29" t="s">
        <v>59</v>
      </c>
      <c r="B22" s="23" t="s">
        <v>108</v>
      </c>
      <c r="C22" s="73">
        <v>1093</v>
      </c>
      <c r="D22" s="73">
        <v>1051</v>
      </c>
      <c r="E22" s="73">
        <v>23</v>
      </c>
      <c r="F22" s="73">
        <v>6627</v>
      </c>
      <c r="G22" s="73">
        <f t="shared" si="0"/>
        <v>288.13043478260869</v>
      </c>
      <c r="H22" s="87">
        <f t="shared" si="1"/>
        <v>6.0631290027447395</v>
      </c>
      <c r="I22" s="82">
        <f t="shared" si="2"/>
        <v>6.3054234062797336</v>
      </c>
      <c r="J22" s="73">
        <v>8723</v>
      </c>
      <c r="K22" s="82">
        <f t="shared" si="3"/>
        <v>7.9807868252516014</v>
      </c>
      <c r="L22" s="82">
        <f t="shared" si="4"/>
        <v>8.2997145575642239</v>
      </c>
    </row>
    <row r="23" spans="1:12" ht="13.5" thickBot="1" x14ac:dyDescent="0.25">
      <c r="A23" s="29" t="s">
        <v>60</v>
      </c>
      <c r="B23" s="23" t="s">
        <v>109</v>
      </c>
      <c r="C23" s="73">
        <v>5451</v>
      </c>
      <c r="D23" s="73">
        <v>5405</v>
      </c>
      <c r="E23" s="73">
        <v>14</v>
      </c>
      <c r="F23" s="73">
        <v>6501</v>
      </c>
      <c r="G23" s="73">
        <f t="shared" si="0"/>
        <v>464.35714285714283</v>
      </c>
      <c r="H23" s="87">
        <f t="shared" si="1"/>
        <v>1.1926252063841496</v>
      </c>
      <c r="I23" s="82">
        <f t="shared" si="2"/>
        <v>1.2027752081406105</v>
      </c>
      <c r="J23" s="73">
        <v>7206</v>
      </c>
      <c r="K23" s="82">
        <f t="shared" si="3"/>
        <v>1.321959273527793</v>
      </c>
      <c r="L23" s="82">
        <f t="shared" si="4"/>
        <v>1.3332099907493062</v>
      </c>
    </row>
    <row r="24" spans="1:12" ht="13.5" thickBot="1" x14ac:dyDescent="0.25">
      <c r="A24" s="29" t="s">
        <v>61</v>
      </c>
      <c r="B24" s="23" t="s">
        <v>110</v>
      </c>
      <c r="C24" s="73">
        <v>15762</v>
      </c>
      <c r="D24" s="73">
        <v>14055</v>
      </c>
      <c r="E24" s="73">
        <v>37</v>
      </c>
      <c r="F24" s="73">
        <v>11196</v>
      </c>
      <c r="G24" s="73">
        <f t="shared" si="0"/>
        <v>302.59459459459458</v>
      </c>
      <c r="H24" s="87">
        <f t="shared" si="1"/>
        <v>0.71031594975256951</v>
      </c>
      <c r="I24" s="82">
        <f t="shared" si="2"/>
        <v>0.79658484525080042</v>
      </c>
      <c r="J24" s="73">
        <v>20792</v>
      </c>
      <c r="K24" s="82">
        <f t="shared" si="3"/>
        <v>1.3191219388402486</v>
      </c>
      <c r="L24" s="82">
        <f t="shared" si="4"/>
        <v>1.4793311988616151</v>
      </c>
    </row>
    <row r="25" spans="1:12" ht="13.5" thickBot="1" x14ac:dyDescent="0.25">
      <c r="A25" s="29" t="s">
        <v>62</v>
      </c>
      <c r="B25" s="23" t="s">
        <v>91</v>
      </c>
      <c r="C25" s="73">
        <v>8349</v>
      </c>
      <c r="D25" s="73">
        <v>5080</v>
      </c>
      <c r="E25" s="73">
        <v>6</v>
      </c>
      <c r="F25" s="73">
        <v>1708</v>
      </c>
      <c r="G25" s="73">
        <f t="shared" si="0"/>
        <v>284.66666666666669</v>
      </c>
      <c r="H25" s="87">
        <f t="shared" si="1"/>
        <v>0.20457539825128757</v>
      </c>
      <c r="I25" s="82">
        <f t="shared" si="2"/>
        <v>0.33622047244094488</v>
      </c>
      <c r="J25" s="73">
        <v>3208</v>
      </c>
      <c r="K25" s="82">
        <f t="shared" si="3"/>
        <v>0.38423763324949095</v>
      </c>
      <c r="L25" s="82">
        <f t="shared" si="4"/>
        <v>0.63149606299212602</v>
      </c>
    </row>
    <row r="26" spans="1:12" ht="13.5" thickBot="1" x14ac:dyDescent="0.25">
      <c r="A26" s="29" t="s">
        <v>63</v>
      </c>
      <c r="B26" s="23" t="s">
        <v>111</v>
      </c>
      <c r="C26" s="73">
        <v>4633</v>
      </c>
      <c r="D26" s="73">
        <v>4606</v>
      </c>
      <c r="E26" s="73">
        <v>24</v>
      </c>
      <c r="F26" s="73">
        <v>2280</v>
      </c>
      <c r="G26" s="73">
        <f t="shared" si="0"/>
        <v>95</v>
      </c>
      <c r="H26" s="87">
        <f t="shared" si="1"/>
        <v>0.49212173537664577</v>
      </c>
      <c r="I26" s="82">
        <f t="shared" si="2"/>
        <v>0.49500651324359529</v>
      </c>
      <c r="J26" s="73">
        <v>4144</v>
      </c>
      <c r="K26" s="82">
        <f t="shared" si="3"/>
        <v>0.89445283833369305</v>
      </c>
      <c r="L26" s="82">
        <f t="shared" si="4"/>
        <v>0.89969604863221886</v>
      </c>
    </row>
    <row r="27" spans="1:12" ht="13.5" thickBot="1" x14ac:dyDescent="0.25">
      <c r="A27" s="29" t="s">
        <v>65</v>
      </c>
      <c r="B27" s="23" t="s">
        <v>112</v>
      </c>
      <c r="C27" s="73">
        <v>21444</v>
      </c>
      <c r="D27" s="73">
        <v>21105</v>
      </c>
      <c r="E27" s="73">
        <v>38</v>
      </c>
      <c r="F27" s="73">
        <v>14669</v>
      </c>
      <c r="G27" s="73">
        <f t="shared" si="0"/>
        <v>386.0263157894737</v>
      </c>
      <c r="H27" s="87">
        <f t="shared" si="1"/>
        <v>0.68406080955045701</v>
      </c>
      <c r="I27" s="82">
        <f t="shared" si="2"/>
        <v>0.69504856669035775</v>
      </c>
      <c r="J27" s="73">
        <v>12448</v>
      </c>
      <c r="K27" s="82">
        <f t="shared" si="3"/>
        <v>0.58048871479201647</v>
      </c>
      <c r="L27" s="82">
        <f t="shared" si="4"/>
        <v>0.58981284055910921</v>
      </c>
    </row>
    <row r="28" spans="1:12" ht="13.5" thickBot="1" x14ac:dyDescent="0.25">
      <c r="A28" s="29" t="s">
        <v>66</v>
      </c>
      <c r="B28" s="23" t="s">
        <v>113</v>
      </c>
      <c r="C28" s="73">
        <v>6615</v>
      </c>
      <c r="D28" s="73">
        <v>6135</v>
      </c>
      <c r="E28" s="73">
        <v>7</v>
      </c>
      <c r="F28" s="73">
        <v>2760</v>
      </c>
      <c r="G28" s="73">
        <f t="shared" si="0"/>
        <v>394.28571428571428</v>
      </c>
      <c r="H28" s="87">
        <f t="shared" si="1"/>
        <v>0.41723356009070295</v>
      </c>
      <c r="I28" s="82">
        <f t="shared" si="2"/>
        <v>0.44987775061124696</v>
      </c>
      <c r="J28" s="73">
        <v>3792</v>
      </c>
      <c r="K28" s="82">
        <f t="shared" si="3"/>
        <v>0.57324263038548751</v>
      </c>
      <c r="L28" s="82">
        <f t="shared" si="4"/>
        <v>0.61809290953545237</v>
      </c>
    </row>
    <row r="29" spans="1:12" ht="13.5" thickBot="1" x14ac:dyDescent="0.25">
      <c r="A29" s="29" t="s">
        <v>67</v>
      </c>
      <c r="B29" s="23" t="s">
        <v>114</v>
      </c>
      <c r="C29" s="73">
        <v>28780</v>
      </c>
      <c r="D29" s="73">
        <v>28769</v>
      </c>
      <c r="E29" s="73">
        <v>11</v>
      </c>
      <c r="F29" s="73">
        <v>9469</v>
      </c>
      <c r="G29" s="73">
        <f t="shared" si="0"/>
        <v>860.81818181818187</v>
      </c>
      <c r="H29" s="87">
        <f t="shared" si="1"/>
        <v>0.32901320361362058</v>
      </c>
      <c r="I29" s="82">
        <f t="shared" si="2"/>
        <v>0.32913900378880045</v>
      </c>
      <c r="J29" s="73">
        <v>13870</v>
      </c>
      <c r="K29" s="82">
        <f t="shared" si="3"/>
        <v>0.48193189715079915</v>
      </c>
      <c r="L29" s="82">
        <f t="shared" si="4"/>
        <v>0.48211616670721957</v>
      </c>
    </row>
    <row r="30" spans="1:12" ht="13.5" thickBot="1" x14ac:dyDescent="0.25">
      <c r="A30" s="29" t="s">
        <v>68</v>
      </c>
      <c r="B30" s="23" t="s">
        <v>115</v>
      </c>
      <c r="C30" s="73">
        <v>15934</v>
      </c>
      <c r="D30" s="73">
        <v>15868</v>
      </c>
      <c r="E30" s="73">
        <v>12</v>
      </c>
      <c r="F30" s="73">
        <v>10386</v>
      </c>
      <c r="G30" s="73">
        <f t="shared" si="0"/>
        <v>865.5</v>
      </c>
      <c r="H30" s="87">
        <f t="shared" si="1"/>
        <v>0.65181373164302747</v>
      </c>
      <c r="I30" s="82">
        <f t="shared" si="2"/>
        <v>0.65452482984623139</v>
      </c>
      <c r="J30" s="73">
        <v>10330</v>
      </c>
      <c r="K30" s="82">
        <f t="shared" si="3"/>
        <v>0.64829923434165937</v>
      </c>
      <c r="L30" s="82">
        <f t="shared" si="4"/>
        <v>0.65099571464582806</v>
      </c>
    </row>
    <row r="31" spans="1:12" ht="13.5" thickBot="1" x14ac:dyDescent="0.25">
      <c r="A31" s="29" t="s">
        <v>69</v>
      </c>
      <c r="B31" s="23" t="s">
        <v>116</v>
      </c>
      <c r="C31" s="73">
        <v>15282</v>
      </c>
      <c r="D31" s="73">
        <v>16150</v>
      </c>
      <c r="E31" s="73">
        <v>39</v>
      </c>
      <c r="F31" s="73">
        <v>12134</v>
      </c>
      <c r="G31" s="73">
        <f t="shared" si="0"/>
        <v>311.12820512820514</v>
      </c>
      <c r="H31" s="87">
        <f t="shared" si="1"/>
        <v>0.79400602015443</v>
      </c>
      <c r="I31" s="82">
        <f t="shared" si="2"/>
        <v>0.75133126934984518</v>
      </c>
      <c r="J31" s="73">
        <v>8665</v>
      </c>
      <c r="K31" s="82">
        <f t="shared" si="3"/>
        <v>0.56700693626488674</v>
      </c>
      <c r="L31" s="82">
        <f t="shared" si="4"/>
        <v>0.5365325077399381</v>
      </c>
    </row>
    <row r="32" spans="1:12" ht="13.5" thickBot="1" x14ac:dyDescent="0.25">
      <c r="A32" s="29" t="s">
        <v>70</v>
      </c>
      <c r="B32" s="23" t="s">
        <v>117</v>
      </c>
      <c r="C32" s="73">
        <v>23373</v>
      </c>
      <c r="D32" s="73">
        <v>24672</v>
      </c>
      <c r="E32" s="73">
        <v>66</v>
      </c>
      <c r="F32" s="73">
        <v>27892</v>
      </c>
      <c r="G32" s="73">
        <f t="shared" si="0"/>
        <v>422.60606060606062</v>
      </c>
      <c r="H32" s="87">
        <f t="shared" si="1"/>
        <v>1.1933427459033927</v>
      </c>
      <c r="I32" s="82">
        <f t="shared" si="2"/>
        <v>1.1305123216601816</v>
      </c>
      <c r="J32" s="73">
        <v>37824</v>
      </c>
      <c r="K32" s="82">
        <f t="shared" si="3"/>
        <v>1.6182774996791169</v>
      </c>
      <c r="L32" s="82">
        <f t="shared" si="4"/>
        <v>1.5330739299610896</v>
      </c>
    </row>
    <row r="33" spans="1:12" ht="13.5" thickBot="1" x14ac:dyDescent="0.25">
      <c r="A33" s="29" t="s">
        <v>71</v>
      </c>
      <c r="B33" s="23" t="s">
        <v>100</v>
      </c>
      <c r="C33" s="73">
        <v>26673</v>
      </c>
      <c r="D33" s="73">
        <v>24487</v>
      </c>
      <c r="E33" s="73">
        <v>38</v>
      </c>
      <c r="F33" s="73">
        <v>25797</v>
      </c>
      <c r="G33" s="73">
        <f t="shared" si="0"/>
        <v>678.86842105263156</v>
      </c>
      <c r="H33" s="87">
        <f t="shared" si="1"/>
        <v>0.96715780002249463</v>
      </c>
      <c r="I33" s="82">
        <f t="shared" si="2"/>
        <v>1.053497774329236</v>
      </c>
      <c r="J33" s="73">
        <v>14174</v>
      </c>
      <c r="K33" s="82">
        <f t="shared" si="3"/>
        <v>0.5313987927867132</v>
      </c>
      <c r="L33" s="82">
        <f t="shared" si="4"/>
        <v>0.57883775064319842</v>
      </c>
    </row>
    <row r="34" spans="1:12" ht="13.5" thickBot="1" x14ac:dyDescent="0.25">
      <c r="A34" s="29" t="s">
        <v>72</v>
      </c>
      <c r="B34" s="23" t="s">
        <v>118</v>
      </c>
      <c r="C34" s="73">
        <v>31612</v>
      </c>
      <c r="D34" s="73">
        <v>32078</v>
      </c>
      <c r="E34" s="73">
        <v>27</v>
      </c>
      <c r="F34" s="73">
        <v>20442</v>
      </c>
      <c r="G34" s="73">
        <f t="shared" si="0"/>
        <v>757.11111111111109</v>
      </c>
      <c r="H34" s="87">
        <f t="shared" si="1"/>
        <v>0.64665316968239905</v>
      </c>
      <c r="I34" s="82">
        <f t="shared" si="2"/>
        <v>0.63725918074692933</v>
      </c>
      <c r="J34" s="73">
        <v>13792</v>
      </c>
      <c r="K34" s="82">
        <f t="shared" si="3"/>
        <v>0.43629001644944959</v>
      </c>
      <c r="L34" s="82">
        <f t="shared" si="4"/>
        <v>0.42995199201945261</v>
      </c>
    </row>
    <row r="35" spans="1:12" ht="13.5" thickBot="1" x14ac:dyDescent="0.25">
      <c r="A35" s="29" t="s">
        <v>73</v>
      </c>
      <c r="B35" s="23" t="s">
        <v>107</v>
      </c>
      <c r="C35" s="73">
        <v>10326</v>
      </c>
      <c r="D35" s="73">
        <v>5938</v>
      </c>
      <c r="E35" s="73">
        <v>16</v>
      </c>
      <c r="F35" s="73">
        <v>3269</v>
      </c>
      <c r="G35" s="73">
        <f t="shared" si="0"/>
        <v>204.3125</v>
      </c>
      <c r="H35" s="87">
        <f t="shared" si="1"/>
        <v>0.31657950803796242</v>
      </c>
      <c r="I35" s="82">
        <f t="shared" si="2"/>
        <v>0.55052206130010106</v>
      </c>
      <c r="J35" s="73">
        <v>5038</v>
      </c>
      <c r="K35" s="82">
        <f t="shared" si="3"/>
        <v>0.48789463490218865</v>
      </c>
      <c r="L35" s="82">
        <f t="shared" si="4"/>
        <v>0.84843381609969681</v>
      </c>
    </row>
    <row r="36" spans="1:12" ht="13.5" thickBot="1" x14ac:dyDescent="0.25">
      <c r="A36" s="29" t="s">
        <v>74</v>
      </c>
      <c r="B36" s="23" t="s">
        <v>119</v>
      </c>
      <c r="C36" s="73">
        <v>11952</v>
      </c>
      <c r="D36" s="73">
        <v>11967</v>
      </c>
      <c r="E36" s="73">
        <v>13</v>
      </c>
      <c r="F36" s="73">
        <v>3270</v>
      </c>
      <c r="G36" s="73">
        <f t="shared" si="0"/>
        <v>251.53846153846155</v>
      </c>
      <c r="H36" s="87">
        <f t="shared" si="1"/>
        <v>0.27359437751004018</v>
      </c>
      <c r="I36" s="82">
        <f t="shared" si="2"/>
        <v>0.27325144146402608</v>
      </c>
      <c r="J36" s="73">
        <v>5918</v>
      </c>
      <c r="K36" s="82">
        <f t="shared" si="3"/>
        <v>0.49514725568942436</v>
      </c>
      <c r="L36" s="82">
        <f t="shared" si="4"/>
        <v>0.49452661485752486</v>
      </c>
    </row>
    <row r="37" spans="1:12" ht="13.5" thickBot="1" x14ac:dyDescent="0.25">
      <c r="A37" s="29" t="s">
        <v>75</v>
      </c>
      <c r="B37" s="23" t="s">
        <v>120</v>
      </c>
      <c r="C37" s="73">
        <v>15762</v>
      </c>
      <c r="D37" s="73">
        <v>1900</v>
      </c>
      <c r="E37" s="73">
        <v>6</v>
      </c>
      <c r="F37" s="73">
        <v>851</v>
      </c>
      <c r="G37" s="73">
        <f t="shared" si="0"/>
        <v>141.83333333333334</v>
      </c>
      <c r="H37" s="87">
        <f t="shared" si="1"/>
        <v>5.39906103286385E-2</v>
      </c>
      <c r="I37" s="82">
        <f t="shared" si="2"/>
        <v>0.44789473684210529</v>
      </c>
      <c r="J37" s="62" t="s">
        <v>76</v>
      </c>
      <c r="K37" s="82">
        <f t="shared" si="3"/>
        <v>-6.3443725415556396E-5</v>
      </c>
      <c r="L37" s="82">
        <f t="shared" si="4"/>
        <v>-5.263157894736842E-4</v>
      </c>
    </row>
    <row r="38" spans="1:12" ht="13.5" thickBot="1" x14ac:dyDescent="0.25">
      <c r="A38" s="29" t="s">
        <v>77</v>
      </c>
      <c r="B38" s="23" t="s">
        <v>121</v>
      </c>
      <c r="C38" s="73">
        <v>69617</v>
      </c>
      <c r="D38" s="73">
        <v>71148</v>
      </c>
      <c r="E38" s="73">
        <v>34</v>
      </c>
      <c r="F38" s="73">
        <v>47824</v>
      </c>
      <c r="G38" s="73">
        <f t="shared" si="0"/>
        <v>1406.5882352941176</v>
      </c>
      <c r="H38" s="87">
        <f t="shared" si="1"/>
        <v>0.68695864515851013</v>
      </c>
      <c r="I38" s="82">
        <f t="shared" si="2"/>
        <v>0.67217630853994492</v>
      </c>
      <c r="J38" s="73">
        <v>35965</v>
      </c>
      <c r="K38" s="82">
        <f t="shared" si="3"/>
        <v>0.51661232170303228</v>
      </c>
      <c r="L38" s="82">
        <f t="shared" si="4"/>
        <v>0.50549558666441785</v>
      </c>
    </row>
    <row r="39" spans="1:12" ht="13.5" thickBot="1" x14ac:dyDescent="0.25">
      <c r="A39" s="29" t="s">
        <v>78</v>
      </c>
      <c r="B39" s="23" t="s">
        <v>122</v>
      </c>
      <c r="C39" s="73">
        <v>80619</v>
      </c>
      <c r="D39" s="73">
        <v>2544</v>
      </c>
      <c r="E39" s="73">
        <v>7</v>
      </c>
      <c r="F39" s="73">
        <v>1084</v>
      </c>
      <c r="G39" s="73">
        <f t="shared" si="0"/>
        <v>154.85714285714286</v>
      </c>
      <c r="H39" s="87">
        <f t="shared" si="1"/>
        <v>1.3445961870030637E-2</v>
      </c>
      <c r="I39" s="82">
        <f t="shared" si="2"/>
        <v>0.42610062893081763</v>
      </c>
      <c r="J39" s="73">
        <v>1836</v>
      </c>
      <c r="K39" s="82">
        <f t="shared" si="3"/>
        <v>2.2773787816767758E-2</v>
      </c>
      <c r="L39" s="82">
        <f t="shared" si="4"/>
        <v>0.72169811320754718</v>
      </c>
    </row>
    <row r="40" spans="1:12" ht="13.5" thickBot="1" x14ac:dyDescent="0.25">
      <c r="A40" s="29" t="s">
        <v>79</v>
      </c>
      <c r="B40" s="23" t="s">
        <v>123</v>
      </c>
      <c r="C40" s="73">
        <v>17315</v>
      </c>
      <c r="D40" s="73">
        <v>17389</v>
      </c>
      <c r="E40" s="73">
        <v>33</v>
      </c>
      <c r="F40" s="73">
        <v>10291</v>
      </c>
      <c r="G40" s="73">
        <f t="shared" si="0"/>
        <v>311.84848484848487</v>
      </c>
      <c r="H40" s="87">
        <f t="shared" si="1"/>
        <v>0.59434016748483975</v>
      </c>
      <c r="I40" s="82">
        <f t="shared" si="2"/>
        <v>0.59181091494623039</v>
      </c>
      <c r="J40" s="73">
        <v>3016</v>
      </c>
      <c r="K40" s="82">
        <f t="shared" si="3"/>
        <v>0.17418423332370778</v>
      </c>
      <c r="L40" s="82">
        <f t="shared" si="4"/>
        <v>0.17344298119500834</v>
      </c>
    </row>
    <row r="41" spans="1:12" ht="13.5" thickBot="1" x14ac:dyDescent="0.25">
      <c r="A41" s="29" t="s">
        <v>80</v>
      </c>
      <c r="B41" s="23" t="s">
        <v>124</v>
      </c>
      <c r="C41" s="73">
        <v>178519</v>
      </c>
      <c r="D41" s="73">
        <v>129613</v>
      </c>
      <c r="E41" s="73">
        <v>223</v>
      </c>
      <c r="F41" s="73">
        <v>128190</v>
      </c>
      <c r="G41" s="73">
        <f t="shared" si="0"/>
        <v>574.84304932735427</v>
      </c>
      <c r="H41" s="87">
        <f t="shared" si="1"/>
        <v>0.71807482676913947</v>
      </c>
      <c r="I41" s="82">
        <f t="shared" si="2"/>
        <v>0.98902116300062493</v>
      </c>
      <c r="J41" s="73">
        <v>54797</v>
      </c>
      <c r="K41" s="82">
        <f t="shared" si="3"/>
        <v>0.306953321495191</v>
      </c>
      <c r="L41" s="82">
        <f t="shared" si="4"/>
        <v>0.42277395014388991</v>
      </c>
    </row>
    <row r="42" spans="1:12" ht="13.5" thickBot="1" x14ac:dyDescent="0.25">
      <c r="A42" s="29" t="s">
        <v>81</v>
      </c>
      <c r="B42" s="23" t="s">
        <v>124</v>
      </c>
      <c r="C42" s="73">
        <v>178519</v>
      </c>
      <c r="D42" s="73">
        <v>48429</v>
      </c>
      <c r="E42" s="73">
        <v>46</v>
      </c>
      <c r="F42" s="73">
        <v>34399</v>
      </c>
      <c r="G42" s="73">
        <f t="shared" si="0"/>
        <v>747.804347826087</v>
      </c>
      <c r="H42" s="87">
        <f t="shared" si="1"/>
        <v>0.19269097406998695</v>
      </c>
      <c r="I42" s="82">
        <f t="shared" si="2"/>
        <v>0.71029754898924202</v>
      </c>
      <c r="J42" s="73">
        <v>-1</v>
      </c>
      <c r="K42" s="82">
        <f t="shared" si="3"/>
        <v>-5.6016446428671456E-6</v>
      </c>
      <c r="L42" s="82">
        <f t="shared" si="4"/>
        <v>-2.06487848190134E-5</v>
      </c>
    </row>
    <row r="43" spans="1:12" ht="13.5" thickBot="1" x14ac:dyDescent="0.25">
      <c r="A43" s="29" t="s">
        <v>82</v>
      </c>
      <c r="B43" s="23" t="s">
        <v>125</v>
      </c>
      <c r="C43" s="73">
        <v>22872</v>
      </c>
      <c r="D43" s="73">
        <v>22954</v>
      </c>
      <c r="E43" s="73">
        <v>30</v>
      </c>
      <c r="F43" s="73">
        <v>19452</v>
      </c>
      <c r="G43" s="73">
        <f t="shared" si="0"/>
        <v>648.4</v>
      </c>
      <c r="H43" s="87">
        <f t="shared" si="1"/>
        <v>0.85047219307450161</v>
      </c>
      <c r="I43" s="82">
        <f t="shared" si="2"/>
        <v>0.84743399843164591</v>
      </c>
      <c r="J43" s="73">
        <v>12055</v>
      </c>
      <c r="K43" s="82">
        <f t="shared" si="3"/>
        <v>0.52706365862189575</v>
      </c>
      <c r="L43" s="82">
        <f t="shared" si="4"/>
        <v>0.52518079637535942</v>
      </c>
    </row>
    <row r="44" spans="1:12" ht="13.5" thickBot="1" x14ac:dyDescent="0.25">
      <c r="A44" s="29" t="s">
        <v>83</v>
      </c>
      <c r="B44" s="23" t="s">
        <v>126</v>
      </c>
      <c r="C44" s="73">
        <v>31643</v>
      </c>
      <c r="D44" s="73">
        <v>30639</v>
      </c>
      <c r="E44" s="73">
        <v>19</v>
      </c>
      <c r="F44" s="73">
        <v>15903</v>
      </c>
      <c r="G44" s="73">
        <f t="shared" si="0"/>
        <v>837</v>
      </c>
      <c r="H44" s="87">
        <f t="shared" si="1"/>
        <v>0.50257560913946209</v>
      </c>
      <c r="I44" s="82">
        <f t="shared" si="2"/>
        <v>0.51904435523352588</v>
      </c>
      <c r="J44" s="73">
        <v>20211</v>
      </c>
      <c r="K44" s="82">
        <f t="shared" si="3"/>
        <v>0.63871946402047841</v>
      </c>
      <c r="L44" s="82">
        <f t="shared" si="4"/>
        <v>0.65964946636639576</v>
      </c>
    </row>
    <row r="45" spans="1:12" ht="13.5" thickBot="1" x14ac:dyDescent="0.25">
      <c r="A45" s="29" t="s">
        <v>84</v>
      </c>
      <c r="B45" s="23" t="s">
        <v>127</v>
      </c>
      <c r="C45" s="73">
        <v>15833</v>
      </c>
      <c r="D45" s="73">
        <v>15780</v>
      </c>
      <c r="E45" s="73">
        <v>39</v>
      </c>
      <c r="F45" s="73">
        <v>14169</v>
      </c>
      <c r="G45" s="73">
        <f t="shared" si="0"/>
        <v>363.30769230769232</v>
      </c>
      <c r="H45" s="87">
        <f t="shared" si="1"/>
        <v>0.89490305059053876</v>
      </c>
      <c r="I45" s="82">
        <f t="shared" si="2"/>
        <v>0.89790874524714825</v>
      </c>
      <c r="J45" s="73">
        <v>11867</v>
      </c>
      <c r="K45" s="82">
        <f t="shared" si="3"/>
        <v>0.74951051601086338</v>
      </c>
      <c r="L45" s="82">
        <f t="shared" si="4"/>
        <v>0.75202788339670468</v>
      </c>
    </row>
    <row r="46" spans="1:12" ht="13.5" thickBot="1" x14ac:dyDescent="0.25">
      <c r="A46" s="29" t="s">
        <v>85</v>
      </c>
      <c r="B46" s="23" t="s">
        <v>122</v>
      </c>
      <c r="C46" s="73">
        <v>80619</v>
      </c>
      <c r="D46" s="73">
        <v>80128</v>
      </c>
      <c r="E46" s="73">
        <v>72</v>
      </c>
      <c r="F46" s="73">
        <v>58356</v>
      </c>
      <c r="G46" s="73">
        <f t="shared" si="0"/>
        <v>810.5</v>
      </c>
      <c r="H46" s="87">
        <f t="shared" si="1"/>
        <v>0.72384921668589286</v>
      </c>
      <c r="I46" s="82">
        <f t="shared" si="2"/>
        <v>0.72828474440894564</v>
      </c>
      <c r="J46" s="73">
        <v>43470</v>
      </c>
      <c r="K46" s="82">
        <f t="shared" si="3"/>
        <v>0.53920291742641313</v>
      </c>
      <c r="L46" s="82">
        <f t="shared" si="4"/>
        <v>0.54250698881789139</v>
      </c>
    </row>
    <row r="47" spans="1:12" ht="13.5" thickBot="1" x14ac:dyDescent="0.25">
      <c r="A47" s="29" t="s">
        <v>86</v>
      </c>
      <c r="B47" s="23" t="s">
        <v>128</v>
      </c>
      <c r="C47" s="73">
        <v>28728</v>
      </c>
      <c r="D47" s="73">
        <v>29191</v>
      </c>
      <c r="E47" s="73">
        <v>47</v>
      </c>
      <c r="F47" s="73">
        <v>19018</v>
      </c>
      <c r="G47" s="73">
        <f t="shared" si="0"/>
        <v>404.63829787234044</v>
      </c>
      <c r="H47" s="87">
        <f t="shared" si="1"/>
        <v>0.66200222779170148</v>
      </c>
      <c r="I47" s="82">
        <f t="shared" si="2"/>
        <v>0.65150217532801202</v>
      </c>
      <c r="J47" s="73">
        <v>13398</v>
      </c>
      <c r="K47" s="82">
        <f t="shared" si="3"/>
        <v>0.46637426900584794</v>
      </c>
      <c r="L47" s="82">
        <f t="shared" si="4"/>
        <v>0.45897708197732179</v>
      </c>
    </row>
    <row r="48" spans="1:12" ht="13.5" thickBot="1" x14ac:dyDescent="0.25">
      <c r="A48" s="29" t="s">
        <v>87</v>
      </c>
      <c r="B48" s="23" t="s">
        <v>129</v>
      </c>
      <c r="C48" s="73">
        <v>22782</v>
      </c>
      <c r="D48" s="73">
        <v>22787</v>
      </c>
      <c r="E48" s="73">
        <v>31</v>
      </c>
      <c r="F48" s="73">
        <v>21373</v>
      </c>
      <c r="G48" s="73">
        <f t="shared" si="0"/>
        <v>689.45161290322585</v>
      </c>
      <c r="H48" s="87">
        <f t="shared" si="1"/>
        <v>0.93815292774997805</v>
      </c>
      <c r="I48" s="82">
        <f t="shared" si="2"/>
        <v>0.93794707508667219</v>
      </c>
      <c r="J48" s="73">
        <v>40983</v>
      </c>
      <c r="K48" s="82">
        <f t="shared" si="3"/>
        <v>1.7989202001580196</v>
      </c>
      <c r="L48" s="82">
        <f t="shared" si="4"/>
        <v>1.7985254750515645</v>
      </c>
    </row>
    <row r="49" spans="1:12" ht="13.5" thickBot="1" x14ac:dyDescent="0.25">
      <c r="A49" s="29" t="s">
        <v>88</v>
      </c>
      <c r="B49" s="23" t="s">
        <v>100</v>
      </c>
      <c r="C49" s="73">
        <v>26673</v>
      </c>
      <c r="D49" s="73">
        <v>908</v>
      </c>
      <c r="E49" s="73">
        <v>5</v>
      </c>
      <c r="F49" s="73">
        <v>288</v>
      </c>
      <c r="G49" s="73">
        <f t="shared" si="0"/>
        <v>57.6</v>
      </c>
      <c r="H49" s="87">
        <f t="shared" si="1"/>
        <v>1.0797435609042852E-2</v>
      </c>
      <c r="I49" s="82">
        <f t="shared" si="2"/>
        <v>0.31718061674008813</v>
      </c>
      <c r="J49" s="73">
        <v>3048</v>
      </c>
      <c r="K49" s="82">
        <f t="shared" si="3"/>
        <v>0.11427286019570353</v>
      </c>
      <c r="L49" s="82">
        <f t="shared" si="4"/>
        <v>3.356828193832599</v>
      </c>
    </row>
    <row r="50" spans="1:12" ht="13.5" thickBot="1" x14ac:dyDescent="0.25">
      <c r="A50" s="29" t="s">
        <v>89</v>
      </c>
      <c r="B50" s="23" t="s">
        <v>130</v>
      </c>
      <c r="C50" s="73">
        <v>39666</v>
      </c>
      <c r="D50" s="73">
        <v>41186</v>
      </c>
      <c r="E50" s="73">
        <v>46</v>
      </c>
      <c r="F50" s="73">
        <v>29785</v>
      </c>
      <c r="G50" s="73">
        <f t="shared" si="0"/>
        <v>647.5</v>
      </c>
      <c r="H50" s="87">
        <f t="shared" si="1"/>
        <v>0.75089497302475672</v>
      </c>
      <c r="I50" s="82">
        <f t="shared" si="2"/>
        <v>0.72318263487592871</v>
      </c>
      <c r="J50" s="73">
        <v>13564</v>
      </c>
      <c r="K50" s="82">
        <f t="shared" si="3"/>
        <v>0.34195532698028536</v>
      </c>
      <c r="L50" s="82">
        <f t="shared" si="4"/>
        <v>0.32933521099402707</v>
      </c>
    </row>
  </sheetData>
  <autoFilter ref="A2:L2" xr:uid="{D7791772-FAC3-46F0-8A6C-0F7487EBA5A6}"/>
  <mergeCells count="2">
    <mergeCell ref="E1:I1"/>
    <mergeCell ref="J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Introduction</vt:lpstr>
      <vt:lpstr>Visits &amp; Reference</vt:lpstr>
      <vt:lpstr>Circulation by Audience</vt:lpstr>
      <vt:lpstr>Circulation by Format</vt:lpstr>
      <vt:lpstr>ILL</vt:lpstr>
      <vt:lpstr>Programs</vt:lpstr>
      <vt:lpstr>Technology</vt:lpstr>
      <vt:lpstr>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Ackermann, Jason</dc:creator>
  <cp:lastModifiedBy>Ackermann, Jason</cp:lastModifiedBy>
  <dcterms:created xsi:type="dcterms:W3CDTF">2019-03-14T16:10:07Z</dcterms:created>
  <dcterms:modified xsi:type="dcterms:W3CDTF">2019-04-12T19:46:07Z</dcterms:modified>
</cp:coreProperties>
</file>